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firstSheet="1" activeTab="1"/>
  </bookViews>
  <sheets>
    <sheet name="ทรัพย์สิน 57" sheetId="1" r:id="rId1"/>
    <sheet name="งบหลังปิด" sheetId="2" r:id="rId2"/>
    <sheet name="งบฐานะการเงินใหม่" sheetId="3" r:id="rId3"/>
    <sheet name="งบฐานะการเงิน" sheetId="4" r:id="rId4"/>
    <sheet name="งบทรัพย์สิน" sheetId="5" r:id="rId5"/>
    <sheet name="ปรับปรุงทรัพย์สินขาดทอดตลาด" sheetId="6" r:id="rId6"/>
    <sheet name="หมายเหตุประกอบงบ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<sst xmlns="http://schemas.openxmlformats.org/spreadsheetml/2006/main" count="632" uniqueCount="367">
  <si>
    <t xml:space="preserve"> -</t>
  </si>
  <si>
    <t>องค์การบริหารส่วนตำบลเมืองเกษตร  อำเภอขามสะแกแสง  จังหวัดนครราชสีมา</t>
  </si>
  <si>
    <t xml:space="preserve"> </t>
  </si>
  <si>
    <t>รายการ</t>
  </si>
  <si>
    <t>รหัสบัญชี</t>
  </si>
  <si>
    <t>เดบิท</t>
  </si>
  <si>
    <t>เครดิต</t>
  </si>
  <si>
    <t>เงินสะสม</t>
  </si>
  <si>
    <t>งบทรัพย์สิน</t>
  </si>
  <si>
    <t>ประเภททรัพย์สิน</t>
  </si>
  <si>
    <t>ยอดยกมา</t>
  </si>
  <si>
    <t>งวดก่อน</t>
  </si>
  <si>
    <t>งวดนี้</t>
  </si>
  <si>
    <t>จำหน่าย</t>
  </si>
  <si>
    <t>ยกไป</t>
  </si>
  <si>
    <t>งวดหน้า</t>
  </si>
  <si>
    <t>ทรัพย์สินเกิดจาก</t>
  </si>
  <si>
    <t>จำนวน</t>
  </si>
  <si>
    <t xml:space="preserve">    - ที่ดิน</t>
  </si>
  <si>
    <t xml:space="preserve">    - อาคาร</t>
  </si>
  <si>
    <t>อสังหาริมทรัพย์</t>
  </si>
  <si>
    <t>ก</t>
  </si>
  <si>
    <t>ข</t>
  </si>
  <si>
    <t>สังหาริมทรัพย์</t>
  </si>
  <si>
    <t xml:space="preserve">    - เครื่องใช้สำนักงาน</t>
  </si>
  <si>
    <t xml:space="preserve">    - ยานพาหนะ</t>
  </si>
  <si>
    <t xml:space="preserve"> ก</t>
  </si>
  <si>
    <t>รายได้องค์การบริหารส่วนตำบล</t>
  </si>
  <si>
    <t>เงินอุดหนุนจากรัฐบาล</t>
  </si>
  <si>
    <t>ค</t>
  </si>
  <si>
    <t>(ลงชื่อ)   ................................</t>
  </si>
  <si>
    <t xml:space="preserve">       (น.ส.ลดาวัลย์  เนตรทิพวัลย์)</t>
  </si>
  <si>
    <t xml:space="preserve">             (ลงชื่อ)  ................................</t>
  </si>
  <si>
    <t xml:space="preserve">                   นายก  อบต.เมืองเกษตร</t>
  </si>
  <si>
    <t>องค์การบริหารส่วนตำบลเมืองเกษตร   อำเภอขามสะแกแสง   จังหวัดนครราชสีมา</t>
  </si>
  <si>
    <t>งบแสดงฐานะการเงิน</t>
  </si>
  <si>
    <t>ทรัพย์สิน</t>
  </si>
  <si>
    <t>หนี้สินและเงินสะสม</t>
  </si>
  <si>
    <t xml:space="preserve"> ทรัพย์สินตามงบทรัพย์สิน</t>
  </si>
  <si>
    <t xml:space="preserve"> เงินฝาก ธกส.สาขาขามสะแกแสง (ออมทรัพย์)</t>
  </si>
  <si>
    <t xml:space="preserve"> เลขที่  291-2-59878-6</t>
  </si>
  <si>
    <t xml:space="preserve"> เลขที่  291-2-64647-2</t>
  </si>
  <si>
    <t xml:space="preserve"> เงินฝาก ธกส.สาขาขามสะแกแสง (ประจำ)</t>
  </si>
  <si>
    <t xml:space="preserve"> เลขที่  291-4-11944-9</t>
  </si>
  <si>
    <t xml:space="preserve"> ทุนทรัพย์สิน</t>
  </si>
  <si>
    <t xml:space="preserve"> รายจ่ายค้างจ่าย</t>
  </si>
  <si>
    <t xml:space="preserve">    (ลงชื่อ)  ...................................</t>
  </si>
  <si>
    <t xml:space="preserve">               หัวหน้าส่วนการคลัง</t>
  </si>
  <si>
    <t xml:space="preserve"> เงินฝากธนาคารกรุงไทย  สาขานครราชสีมา</t>
  </si>
  <si>
    <t xml:space="preserve"> (กระแสรายวัน)   เลขที่ 301-6-09599-8</t>
  </si>
  <si>
    <t>เงินทุนสำรองเงินสะสม</t>
  </si>
  <si>
    <t xml:space="preserve"> เลขที่  291-2-46581-8</t>
  </si>
  <si>
    <t xml:space="preserve"> เงินทุนสำรองเงินสะสม</t>
  </si>
  <si>
    <r>
      <t xml:space="preserve"> </t>
    </r>
    <r>
      <rPr>
        <u val="single"/>
        <sz val="14"/>
        <rFont val="BrowalliaUPC"/>
        <family val="2"/>
      </rPr>
      <t>หัก</t>
    </r>
    <r>
      <rPr>
        <sz val="14"/>
        <rFont val="BrowalliaUPC"/>
        <family val="2"/>
      </rPr>
      <t xml:space="preserve">   - จ่ายขาดเงินสะสม</t>
    </r>
  </si>
  <si>
    <t>รับเพิ่ม</t>
  </si>
  <si>
    <t>1. เงินอาหารเสริม  (นม)  ศูนย์พัฒนาเด็กเล็ก</t>
  </si>
  <si>
    <t>2. เงินวัสดุการศึกษา  ศูนย์พัฒนาเด็กเล็ก</t>
  </si>
  <si>
    <t>3. เงินโครงการส่งเสริมและพัฒนาบุคลากร</t>
  </si>
  <si>
    <t>รวม</t>
  </si>
  <si>
    <t xml:space="preserve">งบทดลอง  ( หลังปิดบัญชี ) </t>
  </si>
  <si>
    <t>ที่ดิน</t>
  </si>
  <si>
    <t>อาคาร</t>
  </si>
  <si>
    <t>รถยนต์</t>
  </si>
  <si>
    <t>รถจักรยานยนต์</t>
  </si>
  <si>
    <t>เครื่องใช้สำนักงาน</t>
  </si>
  <si>
    <t>จอคอมพิวเตอร์</t>
  </si>
  <si>
    <t>เครื่องคอมพิวเตอร์</t>
  </si>
  <si>
    <t>พระบรมฉายาลักษณ์</t>
  </si>
  <si>
    <t>ตู้เหล็ก</t>
  </si>
  <si>
    <t>กล้องถ่ายรูป</t>
  </si>
  <si>
    <t>แท่นกล่าวรายงาน</t>
  </si>
  <si>
    <t>ขาตั้งไมโครโฟน</t>
  </si>
  <si>
    <t>เครื่องตัดหญ้า</t>
  </si>
  <si>
    <t>เครื่องรับส่งวิทยุ</t>
  </si>
  <si>
    <t>ป้ายประชาสัมพันธ์</t>
  </si>
  <si>
    <t>โต๊ะทำงาน</t>
  </si>
  <si>
    <t>เก้าอี้ทำงาน</t>
  </si>
  <si>
    <t>โต๊ะหมู่บูชา</t>
  </si>
  <si>
    <t>ชั้นวางเอกสาร</t>
  </si>
  <si>
    <t>ลำโพง</t>
  </si>
  <si>
    <t>ไมโครโฟน</t>
  </si>
  <si>
    <t>เก้าอี้พักคอย</t>
  </si>
  <si>
    <t>แทงค์น้ำ</t>
  </si>
  <si>
    <t>เครื่องพิมพ์ดีด</t>
  </si>
  <si>
    <t>เครื่องอัดสำเนา</t>
  </si>
  <si>
    <t>กำปั่นเก็บเงิน</t>
  </si>
  <si>
    <t>มู่ลี่</t>
  </si>
  <si>
    <t>ผ้าม่าน</t>
  </si>
  <si>
    <t>ชุดรับแขก</t>
  </si>
  <si>
    <t>เครื่องปรับอากาศ</t>
  </si>
  <si>
    <t>เครื่องถ่ายเอกสาร</t>
  </si>
  <si>
    <t>โทรทัศน์สี</t>
  </si>
  <si>
    <t>ตู้เย็น</t>
  </si>
  <si>
    <t>เตาแก๊ส</t>
  </si>
  <si>
    <t>กระติ๊กน้ำร้อน</t>
  </si>
  <si>
    <t>เครื่องอัดฟาง</t>
  </si>
  <si>
    <t>เครื่องพ่นหมอกควัน</t>
  </si>
  <si>
    <t>เต๊นท์</t>
  </si>
  <si>
    <t>พัดลม</t>
  </si>
  <si>
    <t>เครื่องขยายเสียง</t>
  </si>
  <si>
    <t>เครื่องดูดฝุ่น</t>
  </si>
  <si>
    <t>โทรศัพท์,โทรสาร</t>
  </si>
  <si>
    <t>เครื่องปริ้นเตอร์</t>
  </si>
  <si>
    <t>เครื่องสำรองไฟ</t>
  </si>
  <si>
    <t>เครื่องจ่ายกระแสไฟฟ้า</t>
  </si>
  <si>
    <t>วิทยุ  เทป</t>
  </si>
  <si>
    <t>เครื่องวีดีโอ</t>
  </si>
  <si>
    <t>แบบหล่อคอนกรีต</t>
  </si>
  <si>
    <t>ชุดทดสอบ</t>
  </si>
  <si>
    <t>เทปวัดระยะ</t>
  </si>
  <si>
    <t>ไม้สต๊าฟ</t>
  </si>
  <si>
    <t>กล้องระดับ</t>
  </si>
  <si>
    <t>เครื่องอัดสำเนาระบบดิจิตอล</t>
  </si>
  <si>
    <t>ยานพาหนะ</t>
  </si>
  <si>
    <t>รวมทั้งสิ้น</t>
  </si>
  <si>
    <t>อาคารสำนักงาน</t>
  </si>
  <si>
    <t>โรงครัว</t>
  </si>
  <si>
    <t>เครื่องดับเพลิง</t>
  </si>
  <si>
    <t xml:space="preserve">     อาคาร</t>
  </si>
  <si>
    <t xml:space="preserve">     รถ</t>
  </si>
  <si>
    <t xml:space="preserve">          (น.ส.ลดาวัลย์  เนตรทิพวัลย์)</t>
  </si>
  <si>
    <t xml:space="preserve">รายจ่ายค้างจ่าย  </t>
  </si>
  <si>
    <t xml:space="preserve">                    (นายเสนอ   เกี้ยวกลาง)</t>
  </si>
  <si>
    <t xml:space="preserve"> เงินสะสม  1 ต.ค. 50</t>
  </si>
  <si>
    <t xml:space="preserve"> รายจ่ายรอจ่าย</t>
  </si>
  <si>
    <t>-</t>
  </si>
  <si>
    <t xml:space="preserve">                               ปลัด อบต.เมืองเกษตร                                                     นายก อบต.เมืองเกษตร</t>
  </si>
  <si>
    <t xml:space="preserve">                ( นรินทร์    ชูพันดุง)</t>
  </si>
  <si>
    <t xml:space="preserve">              ปลัด อบต.เมืองเกษตร</t>
  </si>
  <si>
    <t xml:space="preserve">    (ลงชื่อ)  จ.ส.ต.................................</t>
  </si>
  <si>
    <t>เครื่องสกัดคอนกรีตไฟฟ้า</t>
  </si>
  <si>
    <t>โซฟาบุนวม</t>
  </si>
  <si>
    <t>คอมพิวเตอร์โน้ตบุ๊ค</t>
  </si>
  <si>
    <t>โต๊ะพร้อมเก้าอี้สำหรับเด็กศูนย์พัฒนาเด็กเล็ก</t>
  </si>
  <si>
    <t>ตู้เก็บอุปกรณ์สื่อการเรียน</t>
  </si>
  <si>
    <t>เครื่องกรองน้ำ</t>
  </si>
  <si>
    <t>โต๊ะพับเอนกประสงค์</t>
  </si>
  <si>
    <t>เครื่องพ่นยุง</t>
  </si>
  <si>
    <t>เก้าอี้พลาสติก</t>
  </si>
  <si>
    <t xml:space="preserve">   (ลงชื่อ)   ...................................                  (ลงชื่อ)  จ.ส.ต................................ </t>
  </si>
  <si>
    <t xml:space="preserve">          (น.ส.ลดาวัลย์  เนตรทิพวัลย์)                                ( นรินทร์   ชูพันดุง )</t>
  </si>
  <si>
    <t>เงินสด</t>
  </si>
  <si>
    <t>เงินทุนโครงการเศรษฐกิจชุมชน อบต. (บัญชีที่ 2)</t>
  </si>
  <si>
    <t>เงินนอกงบประมาณ-เงินทุนโครงการเศรษฐกิจชุมชน (บัญชีที่ 2)</t>
  </si>
  <si>
    <t xml:space="preserve"> (ลงชื่อ)   ..................................</t>
  </si>
  <si>
    <t xml:space="preserve">          (นายเสนอ   เกี้ยวกลาง)</t>
  </si>
  <si>
    <t xml:space="preserve">           นายก อบต.เมืองเกษตร</t>
  </si>
  <si>
    <t>เงินทุนโครงการเศรษฐกิจชุมชน  อบต. (บัญชีที่ 2)</t>
  </si>
  <si>
    <t>เงินฝาก  ธกส. สาขาขามสะแกแสง  (กระแสรายวัน)</t>
  </si>
  <si>
    <t>เลขที่  291-5-00021-7</t>
  </si>
  <si>
    <t>ณ  วันที่   30   กันยายน   2551</t>
  </si>
  <si>
    <t xml:space="preserve"> เงินรับฝาก  </t>
  </si>
  <si>
    <t xml:space="preserve"> เงินทุนโครงการเศรษฐกิจชุมชนฯ</t>
  </si>
  <si>
    <r>
      <t xml:space="preserve"> </t>
    </r>
    <r>
      <rPr>
        <u val="single"/>
        <sz val="14"/>
        <rFont val="BrowalliaUPC"/>
        <family val="2"/>
      </rPr>
      <t>บวก</t>
    </r>
    <r>
      <rPr>
        <sz val="14"/>
        <rFont val="BrowalliaUPC"/>
        <family val="2"/>
      </rPr>
      <t xml:space="preserve"> - รับจริงสูงกว่าจ่ายจริง                510,485.76</t>
    </r>
  </si>
  <si>
    <t xml:space="preserve">          หัก  ทุนสำรองเงินสะสม  25 %   127,621.44</t>
  </si>
  <si>
    <t xml:space="preserve">        - รับเพิ่มระหว่างงวด   (รายละเอียดแนบ1)</t>
  </si>
  <si>
    <t>ณ  วันที่   30   กันยายน   2550</t>
  </si>
  <si>
    <t>สำรองเงินรายรับ</t>
  </si>
  <si>
    <r>
      <t xml:space="preserve"> </t>
    </r>
    <r>
      <rPr>
        <u val="single"/>
        <sz val="14"/>
        <rFont val="BrowalliaUPC"/>
        <family val="2"/>
      </rPr>
      <t>บวก</t>
    </r>
    <r>
      <rPr>
        <sz val="14"/>
        <rFont val="BrowalliaUPC"/>
        <family val="2"/>
      </rPr>
      <t xml:space="preserve"> - รับจริงสูงกว่าจ่ายจริง                2,095,982.95</t>
    </r>
  </si>
  <si>
    <t xml:space="preserve">          หัก  ทุนสำรองเงินสะสม  25 %      523,995.74</t>
  </si>
  <si>
    <t xml:space="preserve">ลูกหนี้เงินยืม - เงินสะสม </t>
  </si>
  <si>
    <t>เงินฝากธนาคารกรุงไทย  สาขานครราชสีมา  (กระแสรายวัน)</t>
  </si>
  <si>
    <t>เลขที่  301-6-09599-8</t>
  </si>
  <si>
    <t>เงินฝากธนาคารกรุงไทย  สาขานครราชสีมา</t>
  </si>
  <si>
    <t>เงินฝาก ธกส.สาขาขามสะแกแสง (ออมทรัพย์)</t>
  </si>
  <si>
    <t>เงินฝาก ธกส.สาขาขามสะแกแสง (ประจำ)</t>
  </si>
  <si>
    <t>(กระแสรายวัน)   เลขที่ 301-6-09599-8</t>
  </si>
  <si>
    <t>เครื่องปั้มน้ำไฟฟ้า</t>
  </si>
  <si>
    <t>ล้อวัดระยะ</t>
  </si>
  <si>
    <t>เครื่องมัลติมีเดีย</t>
  </si>
  <si>
    <t>อุปกรณ์  CDMA</t>
  </si>
  <si>
    <t>โต๊ะ  เก้าอี้  ระดับ  3 - 6</t>
  </si>
  <si>
    <t>โต๊ะ  เก้าอี้  ระดับ  1 - 2</t>
  </si>
  <si>
    <t>กล้อง  VDO</t>
  </si>
  <si>
    <t xml:space="preserve">(ออมทรัพย์)   เลขที่  301-3-33071-6 </t>
  </si>
  <si>
    <t>(ลงชื่อ)  จ.ส.ต.................................................</t>
  </si>
  <si>
    <t>(นรินทร์    ชูพันดุง)</t>
  </si>
  <si>
    <t>(ลงชื่อ)  ..........................................</t>
  </si>
  <si>
    <t xml:space="preserve">             (นายเสนอ    เกี้ยวกลาง)</t>
  </si>
  <si>
    <t>คอมพิวเตอร์</t>
  </si>
  <si>
    <t>พัดลมอุตสาหกรรม  จำนวน  6  ตัว</t>
  </si>
  <si>
    <t>พัดลมตั้งพื้น  จำนวน  2  ตัว</t>
  </si>
  <si>
    <t>พัดลมติดฝาผนัง  จำนวน  8  ตัว</t>
  </si>
  <si>
    <t>เครื่องปริ้นเตอร์เลเซอร์</t>
  </si>
  <si>
    <t>เครื่องปริ้นเตอร์  อินเจ็ต</t>
  </si>
  <si>
    <t>เลื่อยวงเดือนไฟฟ้า</t>
  </si>
  <si>
    <t>เครื่องตัดเหล็ก</t>
  </si>
  <si>
    <t>ตู้เชื่อมไฟฟ้า</t>
  </si>
  <si>
    <t>อุปกรณ์ซ่อมไฟฟ้า</t>
  </si>
  <si>
    <t xml:space="preserve">             นายก อบต.เมืองเกษตร</t>
  </si>
  <si>
    <t xml:space="preserve">                                          ปลัด อบต.เมืองเกษตร                                                           </t>
  </si>
  <si>
    <t>ชุดขยายเสียง  พร้อมลำโพง</t>
  </si>
  <si>
    <t>พัดลมแบบตั้งพื้น  จำนวน  2  ตัว</t>
  </si>
  <si>
    <t>เครื่องพิมพ์เลเซอร์</t>
  </si>
  <si>
    <t>โต๊ะทำงาน  ระดับ  3-6</t>
  </si>
  <si>
    <t>โต๊ะทำงาน  ระดับ  7-9</t>
  </si>
  <si>
    <t>เก้าอี้สำหรับนั่งทำงาน</t>
  </si>
  <si>
    <t>เครื่องคอมพิวเตอร์สำนักงาน</t>
  </si>
  <si>
    <t>เครื่องปริ้นเตอร์  inkjet</t>
  </si>
  <si>
    <t>ถังต้มน้ำร้อนไฟฟ้าสแตนเลส</t>
  </si>
  <si>
    <t>เครื่องพ่นหมอกควันกำจัดยุง</t>
  </si>
  <si>
    <t>เลขที่  01-291-2-46581-8</t>
  </si>
  <si>
    <t>เลขที่  01-291-2-64647-2</t>
  </si>
  <si>
    <t>เลขที่  03-291-4-11944-9</t>
  </si>
  <si>
    <t>เลขที่  00-291-5-00021-7</t>
  </si>
  <si>
    <t xml:space="preserve"> เงินฝาก  ธกส. สาขาขามสะแกแสง  (ออมทรัพย์) เลขที่ 01-291-2-46581-8</t>
  </si>
  <si>
    <t xml:space="preserve"> เงินฝาก  ธกส. สาขาขามสะแกแสง  (ออมทรัพย์) เลขที่ 01-291-2-64647-2</t>
  </si>
  <si>
    <t xml:space="preserve"> เงินฝาก  ธกส. สาขาขามสะแกแสง  (ประจำ)  เลขที่ 03-291-4-11944-9</t>
  </si>
  <si>
    <t>เงินฝากธนาคาร ธกส. (กระแสรายวัน)  เลขที่  00-291-5-00021-7</t>
  </si>
  <si>
    <t xml:space="preserve">               ผู้อำนวยการกองคลัง                                    ปลัด  อบต.เมืองเกษตร</t>
  </si>
  <si>
    <t xml:space="preserve">          ผู้อำนวยการกองคลัง</t>
  </si>
  <si>
    <t xml:space="preserve">              ผู้อำนวยการกองคลัง</t>
  </si>
  <si>
    <t>อาคารเอนกประสงค์</t>
  </si>
  <si>
    <t xml:space="preserve">   ประเภทเครื่องใช้สำนักงาน</t>
  </si>
  <si>
    <t>ประเภทยานพาหนะ</t>
  </si>
  <si>
    <t>กล้องภ่ายภาพนิ่งดิจิตอล</t>
  </si>
  <si>
    <t>เลื่อยโซ่ยนต์</t>
  </si>
  <si>
    <t>เครื่องคอมพิวเตอร์แบบตั้งโต๊ะ</t>
  </si>
  <si>
    <t>เครื่องคอมพิวเตอร์โน้ตบุ๊ค</t>
  </si>
  <si>
    <t>เก้าอี้สำหรับเจ้าหน้าที่คอมพิวเตอร์</t>
  </si>
  <si>
    <t>โต๊ะขาว</t>
  </si>
  <si>
    <t>เก้าอี้แถวยาว  4  ที่นั่ง</t>
  </si>
  <si>
    <t>เต้นท์แบบโครงเหล็ก  3  ช่อง</t>
  </si>
  <si>
    <t>ไฟสัญญาณจราจร  แบบกระพริบ</t>
  </si>
  <si>
    <t>เงินนอกงบประมาณ-เงินทุนโครงการเศรษฐกิจชุมชนฯ</t>
  </si>
  <si>
    <t xml:space="preserve">        - ปรับปรุงระหว่างงวด (รายละเอียดแนบ 1)</t>
  </si>
  <si>
    <t>รวมทรัพย์สินทั้งหมด</t>
  </si>
  <si>
    <t xml:space="preserve"> เงินฝาก  ธ.กรุงไทย  สาขานครราชสีมา  (ออมทรัพย์)เลขที่ 301-3-33071-6</t>
  </si>
  <si>
    <t>ทรัพย์สินเพิ่มปี   2557</t>
  </si>
  <si>
    <t>รถยนต์บรรทุกชนิดติดตั้งเครนไฮดรอลิคกระเช้าซ่อมไฟฟ้า</t>
  </si>
  <si>
    <t>เก้าอี้ผู้บริหาร</t>
  </si>
  <si>
    <t>เก้าอี้นั่งทำงาน  7  ตัว</t>
  </si>
  <si>
    <t>เครื่องคอมพิวเตอร์แบบตั้งโต๊ะ  2  เครื่อง</t>
  </si>
  <si>
    <t>โต๊ะ - เก้าอี้ทำงาน  ระดับ 3 - 6   3  ชุด</t>
  </si>
  <si>
    <t>โต๊ะ - เก้าอี้ทำงาน  ระดับ 1 - 2   2  ชุด</t>
  </si>
  <si>
    <t>ชั้นเก็บเอกสาร  40  ช่อง  3  อัน</t>
  </si>
  <si>
    <t>ตู้ทึบเหล็กเก็บเอกสาร  2  บาน  2  ตู้</t>
  </si>
  <si>
    <t>เครื่องโทรสาร</t>
  </si>
  <si>
    <t>เครื่องสำรองไฟ  2  เครื่อง</t>
  </si>
  <si>
    <t>เครื่องวัดระยะด้วยแสงเลเซอร์</t>
  </si>
  <si>
    <t>งบทรัพย์สิน  (หลังปรับปรุง)</t>
  </si>
  <si>
    <t>โรงจอดรถ อบต.</t>
  </si>
  <si>
    <t>ห้องน้ำ  อบต.</t>
  </si>
  <si>
    <t>ห้องน้ำ/ห้องส้วมของศูนย์พัฒนาเด็กเล็ก</t>
  </si>
  <si>
    <t>เครื่องคอมพิวเตอร์ของศูนย์พัฒนาเด็กเล็ก  1  เครื่อง</t>
  </si>
  <si>
    <t>บาท</t>
  </si>
  <si>
    <t>รายละเอียดทรัพย์สินที่รับเพิ่ม  ปี  2557</t>
  </si>
  <si>
    <t>รายละเอียดทรัพย์สินที่ขายทอดตลาด</t>
  </si>
  <si>
    <t>โต๊ะประชุม</t>
  </si>
  <si>
    <t>โต๊ะเอนกประสงค์</t>
  </si>
  <si>
    <t>เก้าอี้ประชุม</t>
  </si>
  <si>
    <t>เก้าอี้ทำงาน  ระดับ  3-6</t>
  </si>
  <si>
    <t>พัดลมโคจรติดเพดาน  ขนาด  16  นิ้ว</t>
  </si>
  <si>
    <t>เครื่องตัดหญ้า  แบบเข็น</t>
  </si>
  <si>
    <t>เครื่องตัดหญ้าแบบข้อแข็ง</t>
  </si>
  <si>
    <t xml:space="preserve"> - 2 -</t>
  </si>
  <si>
    <t>เครื่องปั้มน้ำอัตโนมัติ</t>
  </si>
  <si>
    <t>ตู้เหล็ก  ขนาด  2  บาน</t>
  </si>
  <si>
    <t>เครื่องโทรสารพร้อมอุปกรณ์</t>
  </si>
  <si>
    <t>เครื่องดูดฝุ่น  ขนาด  15  ลิตร</t>
  </si>
  <si>
    <t>ขาไมโครโฟน</t>
  </si>
  <si>
    <t>ไมโคโฟน</t>
  </si>
  <si>
    <t>เครื่องรับ-ส่งวิทยุ  ชนิดมือถือ  ขนาดกำลังส่ง  1-5  วัตต์</t>
  </si>
  <si>
    <t>กล้องถ่ายรูประบบดิจิตอล</t>
  </si>
  <si>
    <t>วิทยุ - เทป</t>
  </si>
  <si>
    <t>ณ  วันที่    14   พฤศจิกายน    2557</t>
  </si>
  <si>
    <t>ห้องน้ำ  ศูนย์พัฒนาเด็กเล็ก</t>
  </si>
  <si>
    <t>เครื่องคอมพิวเตอร์ศูนย์พัฒนาเด็กเล็ก  (เงินอุดหนุน)</t>
  </si>
  <si>
    <t>ลูกหนี้เงินสะสม</t>
  </si>
  <si>
    <t>รายได้ค้างรับจากจังหวัด</t>
  </si>
  <si>
    <t>เจ้าหนี้เงินสะสม</t>
  </si>
  <si>
    <t>ณ  วันที่    30    กันยายน    2558</t>
  </si>
  <si>
    <t>เงินรับฝาก  (หมายเหตุ 4)</t>
  </si>
  <si>
    <t xml:space="preserve"> เงินสะสม  1 ต.ค. 57</t>
  </si>
  <si>
    <r>
      <t xml:space="preserve"> </t>
    </r>
    <r>
      <rPr>
        <u val="single"/>
        <sz val="14"/>
        <rFont val="BrowalliaUPC"/>
        <family val="2"/>
      </rPr>
      <t>บวก</t>
    </r>
    <r>
      <rPr>
        <sz val="14"/>
        <rFont val="BrowalliaUPC"/>
        <family val="2"/>
      </rPr>
      <t xml:space="preserve"> - รับจริงสูงกว่าจ่ายจริง                2,013,569.48</t>
    </r>
  </si>
  <si>
    <t xml:space="preserve">          หัก  ทุนสำรองเงินสะสม  25 %      503,392.37</t>
  </si>
  <si>
    <t>รายละเอียดทรัพย์สินที่ขายทอดตลาด   2557</t>
  </si>
  <si>
    <t>เงินอุดหนุน</t>
  </si>
  <si>
    <t>รายได้</t>
  </si>
  <si>
    <t>111100</t>
  </si>
  <si>
    <t>111201</t>
  </si>
  <si>
    <t>111202</t>
  </si>
  <si>
    <t>111203</t>
  </si>
  <si>
    <t>215016</t>
  </si>
  <si>
    <t>190004</t>
  </si>
  <si>
    <t>113200</t>
  </si>
  <si>
    <t>211000</t>
  </si>
  <si>
    <t>310000</t>
  </si>
  <si>
    <t>320000</t>
  </si>
  <si>
    <t>215000</t>
  </si>
  <si>
    <t>290001</t>
  </si>
  <si>
    <t>เทศบาลตำบลโนนเมือง</t>
  </si>
  <si>
    <t>ณ วันที่  30  กันยายน  2558</t>
  </si>
  <si>
    <r>
      <t xml:space="preserve">                                                     </t>
    </r>
    <r>
      <rPr>
        <u val="single"/>
        <sz val="16"/>
        <rFont val="TH SarabunPSK"/>
        <family val="2"/>
      </rPr>
      <t>ทรัพย์สิน</t>
    </r>
    <r>
      <rPr>
        <sz val="16"/>
        <rFont val="TH SarabunPSK"/>
        <family val="2"/>
      </rPr>
      <t xml:space="preserve">                                              </t>
    </r>
  </si>
  <si>
    <t>ทรัพย์สินตามงบทรัพย์สิน</t>
  </si>
  <si>
    <t>(หมายเหตุ 1)</t>
  </si>
  <si>
    <t>เงินสด  และเงินฝากธนาคาร</t>
  </si>
  <si>
    <t>(หมายเหตุ 2)</t>
  </si>
  <si>
    <t>เงินฝากเงินทุนส่งเสริมกิจการเทศบาล  ( ก.ส.ท. )</t>
  </si>
  <si>
    <t>รายได้จากรัฐบาลค้างรับ</t>
  </si>
  <si>
    <t>(หมายเหตุ  4)</t>
  </si>
  <si>
    <r>
      <t xml:space="preserve">                       </t>
    </r>
    <r>
      <rPr>
        <u val="single"/>
        <sz val="16"/>
        <rFont val="TH SarabunPSK"/>
        <family val="2"/>
      </rPr>
      <t>หนี้สินและเงินสะสม</t>
    </r>
    <r>
      <rPr>
        <sz val="16"/>
        <rFont val="TH SarabunPSK"/>
        <family val="2"/>
      </rPr>
      <t xml:space="preserve">                                         </t>
    </r>
  </si>
  <si>
    <t>ทุนทรัพย์สิน</t>
  </si>
  <si>
    <t>(หมายเหตุ  1)</t>
  </si>
  <si>
    <t>เงินรับฝากต่าง  ๆ</t>
  </si>
  <si>
    <t>(หมายเหตุ  3)</t>
  </si>
  <si>
    <t>รายจ่ายค้างจ่าย</t>
  </si>
  <si>
    <t>(หมายเหตุ  5)</t>
  </si>
  <si>
    <t>(หมายเหตุ  6)</t>
  </si>
  <si>
    <t>หมายเหตุประกอบงบการเงินเป็นส่วนหนึ่งของงบการเงินนี้</t>
  </si>
  <si>
    <t>(หมายเหตุ  2)</t>
  </si>
  <si>
    <t>ลูกหนี้เงินทุนโครงการเศรษฐกิจชุมชน อบต.(บัญชี2)</t>
  </si>
  <si>
    <t>เงินทุนโครงการเศรษฐกิจชุมชน</t>
  </si>
  <si>
    <t>(หมายเหตุ 3)</t>
  </si>
  <si>
    <t>(หมายเหตุ 5)</t>
  </si>
  <si>
    <t xml:space="preserve">          (น.ส.ลดาวัลย์  เนตรทิพวัลย์)                           ( นรินทร์   ชูพันดุง )</t>
  </si>
  <si>
    <t xml:space="preserve">               ผู้อำนวยการกองคลัง                             ปลัด  อบต.เมืองเกษตร</t>
  </si>
  <si>
    <t xml:space="preserve">   (ลงชื่อ)   ...................................         (ลงชื่อ)  จ.ส.ต................................ </t>
  </si>
  <si>
    <t>ณ วันที่  30  กันยายน  2559</t>
  </si>
  <si>
    <t>เงินอุดหนุน-ศูนย์ข้อมูลข่าวสารการจัดซื้อจัดจ้าง</t>
  </si>
  <si>
    <t>หมายเหตุประกอบงบแสดงฐานะการเงิน</t>
  </si>
  <si>
    <t>สำหรับปีสิ้นสุดวันที่  30  กันยายน  2559</t>
  </si>
  <si>
    <t>หมายเหตุ  3  เงินสดและเงินฝากธนาคาร</t>
  </si>
  <si>
    <t xml:space="preserve"> เงินฝากธนาคาร  ธกส. (ออมทรัพย์) เลขที่ 01-291-2-46581-8</t>
  </si>
  <si>
    <t xml:space="preserve"> เงินฝากธนาคาร  ธกส. (ออมทรัพย์) เลขที่ 01- 291-2-64647-2</t>
  </si>
  <si>
    <t xml:space="preserve"> เงินฝากธนาคารกรุงไทย (ประจำ)  เลขที่  984-2-64794-3</t>
  </si>
  <si>
    <t>เงินฝากธนาคารกรุงไทย (ออมทรัพย์) เลขที่  301-3-33071-6</t>
  </si>
  <si>
    <t>เงินฝากธนาคารกรุงไทย (ออมทรัพย์) เลขที่  984-2-64786-2</t>
  </si>
  <si>
    <t>เงินฝากธนาคารกรุงไทย (กระแสรายวัน) เลขที่  301-6-09599-8</t>
  </si>
  <si>
    <t>เงินฝากธนาคารกรุงไทย (กระแสรายวัน) เลขที่  984-2-69473-9</t>
  </si>
  <si>
    <t>หมายเหตุ  5  รายได้จากรัฐบาลค้างรับ</t>
  </si>
  <si>
    <t>เงินอุดหนุนสนับสนุนศูนย์พัฒนาเด็กเล็ก</t>
  </si>
  <si>
    <t>ณ  วันที่   30   กันยายน    2559</t>
  </si>
  <si>
    <t>รายละเอียดทรัพย์สินที่ขายทอดตลาด   2559</t>
  </si>
  <si>
    <t>โต๊ะประชุม  ขนาด  12  คน</t>
  </si>
  <si>
    <t>เครื่องปรับอากาศ  ขนาด  12,000  BTU</t>
  </si>
  <si>
    <t>พัดลมโคจรติดเพดานขนาด  16  นิ้ว</t>
  </si>
  <si>
    <t>เครื่องพิมพ์สำหรับคอมพิวเตอร์</t>
  </si>
  <si>
    <t>400-45-0022-33</t>
  </si>
  <si>
    <t>400-51-0054-57</t>
  </si>
  <si>
    <t>โต๊ะพร้อมเก้าอี้สำหรับเด็กปฐมวัย  4  ชุด</t>
  </si>
  <si>
    <t>โต๊ะพับเอนกประสงค์  10  ตัว</t>
  </si>
  <si>
    <t>400-52-0058-67</t>
  </si>
  <si>
    <t>420-51-0009</t>
  </si>
  <si>
    <t>432-54-0033</t>
  </si>
  <si>
    <t>432-54-0038</t>
  </si>
  <si>
    <t>479-54-0005</t>
  </si>
  <si>
    <t>งบทดลอง   (หลังปิดบัญชี)</t>
  </si>
  <si>
    <t xml:space="preserve">ณ  วันที่     30     กันยายน     2559  </t>
  </si>
  <si>
    <t>เดบิต</t>
  </si>
  <si>
    <t>ลูกหนี้เงินยืม - เงินงบประมาณ</t>
  </si>
  <si>
    <t>113100</t>
  </si>
  <si>
    <t>รายได้ค้างรับจากรัฐบาล</t>
  </si>
  <si>
    <t xml:space="preserve"> เงินสะสม</t>
  </si>
  <si>
    <t>เงินรับฝาก  (หมายเหตุ  4)</t>
  </si>
  <si>
    <t>เงินสนับสนุนศูนย์พัฒนาเด็กเล็ก</t>
  </si>
  <si>
    <t>441001</t>
  </si>
  <si>
    <t>เบี้ยยังชีพคนพิการ</t>
  </si>
  <si>
    <t>เบี้ยยังชีพผู้สูงอายุ</t>
  </si>
  <si>
    <t>เงินรับฝากเงินรอคืนจังหวัด  (ค่าปรับผิดสัญญา)</t>
  </si>
  <si>
    <t>215014</t>
  </si>
  <si>
    <t>เงินอุดหนุน - ศูนย์ข้อมูลข่าวสารการจัดซื้อจัดจ้าง</t>
  </si>
  <si>
    <t>215999</t>
  </si>
  <si>
    <t>เงินอุดหนุนทั่วไป-ปรับสภาพแวดล้อมที่อยู่อาศัย</t>
  </si>
  <si>
    <t xml:space="preserve">                                                                       จ.ส.ต.</t>
  </si>
  <si>
    <t xml:space="preserve">                                                 </t>
  </si>
  <si>
    <t>ณ  วันที่   30   กันยายน   2558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</si>
</sst>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#,##0.0"/>
  </numFmts>
  <fonts count="53">
    <font>
      <sz val="14"/>
      <name val="Cordia New"/>
      <family val="0"/>
    </font>
    <font>
      <sz val="8"/>
      <name val="Cordia New"/>
      <family val="2"/>
    </font>
    <font>
      <sz val="14"/>
      <name val="BrowalliaUPC"/>
      <family val="2"/>
    </font>
    <font>
      <b/>
      <sz val="14"/>
      <name val="BrowalliaUPC"/>
      <family val="2"/>
    </font>
    <font>
      <u val="single"/>
      <sz val="14"/>
      <name val="BrowalliaUPC"/>
      <family val="2"/>
    </font>
    <font>
      <b/>
      <u val="single"/>
      <sz val="14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u val="single"/>
      <sz val="16"/>
      <name val="BrowalliaUPC"/>
      <family val="2"/>
    </font>
    <font>
      <sz val="16"/>
      <name val="AngsanaUPC"/>
      <family val="1"/>
    </font>
    <font>
      <b/>
      <sz val="16"/>
      <name val="AngsanaUPC"/>
      <family val="1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2" fillId="0" borderId="10" xfId="0" applyFont="1" applyBorder="1" applyAlignment="1">
      <alignment/>
    </xf>
    <xf numFmtId="43" fontId="2" fillId="0" borderId="10" xfId="36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6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0" xfId="36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3" fontId="2" fillId="0" borderId="10" xfId="36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0" xfId="0" applyFont="1" applyAlignment="1">
      <alignment/>
    </xf>
    <xf numFmtId="200" fontId="6" fillId="0" borderId="0" xfId="36" applyNumberFormat="1" applyFont="1" applyAlignment="1">
      <alignment/>
    </xf>
    <xf numFmtId="0" fontId="6" fillId="0" borderId="0" xfId="0" applyFont="1" applyBorder="1" applyAlignment="1">
      <alignment/>
    </xf>
    <xf numFmtId="200" fontId="6" fillId="0" borderId="0" xfId="36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3" fontId="2" fillId="0" borderId="24" xfId="36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24" xfId="0" applyFont="1" applyBorder="1" applyAlignment="1">
      <alignment/>
    </xf>
    <xf numFmtId="200" fontId="2" fillId="0" borderId="0" xfId="36" applyNumberFormat="1" applyFont="1" applyAlignment="1">
      <alignment/>
    </xf>
    <xf numFmtId="200" fontId="2" fillId="0" borderId="10" xfId="36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00" fontId="2" fillId="0" borderId="25" xfId="36" applyNumberFormat="1" applyFont="1" applyBorder="1" applyAlignment="1">
      <alignment/>
    </xf>
    <xf numFmtId="200" fontId="2" fillId="0" borderId="26" xfId="36" applyNumberFormat="1" applyFont="1" applyBorder="1" applyAlignment="1">
      <alignment/>
    </xf>
    <xf numFmtId="200" fontId="2" fillId="0" borderId="27" xfId="36" applyNumberFormat="1" applyFont="1" applyBorder="1" applyAlignment="1">
      <alignment/>
    </xf>
    <xf numFmtId="200" fontId="2" fillId="0" borderId="28" xfId="36" applyNumberFormat="1" applyFont="1" applyBorder="1" applyAlignment="1">
      <alignment/>
    </xf>
    <xf numFmtId="200" fontId="2" fillId="0" borderId="16" xfId="36" applyNumberFormat="1" applyFont="1" applyBorder="1" applyAlignment="1">
      <alignment/>
    </xf>
    <xf numFmtId="200" fontId="2" fillId="0" borderId="12" xfId="36" applyNumberFormat="1" applyFont="1" applyBorder="1" applyAlignment="1">
      <alignment/>
    </xf>
    <xf numFmtId="200" fontId="2" fillId="0" borderId="10" xfId="36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3" fontId="6" fillId="0" borderId="30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31" xfId="0" applyFont="1" applyBorder="1" applyAlignment="1">
      <alignment/>
    </xf>
    <xf numFmtId="200" fontId="2" fillId="0" borderId="0" xfId="36" applyNumberFormat="1" applyFont="1" applyBorder="1" applyAlignment="1">
      <alignment/>
    </xf>
    <xf numFmtId="200" fontId="6" fillId="0" borderId="21" xfId="36" applyNumberFormat="1" applyFont="1" applyBorder="1" applyAlignment="1">
      <alignment/>
    </xf>
    <xf numFmtId="200" fontId="6" fillId="0" borderId="31" xfId="36" applyNumberFormat="1" applyFont="1" applyBorder="1" applyAlignment="1">
      <alignment/>
    </xf>
    <xf numFmtId="200" fontId="7" fillId="0" borderId="25" xfId="0" applyNumberFormat="1" applyFont="1" applyBorder="1" applyAlignment="1">
      <alignment/>
    </xf>
    <xf numFmtId="200" fontId="6" fillId="0" borderId="30" xfId="36" applyNumberFormat="1" applyFont="1" applyBorder="1" applyAlignment="1">
      <alignment/>
    </xf>
    <xf numFmtId="0" fontId="7" fillId="0" borderId="21" xfId="0" applyFont="1" applyBorder="1" applyAlignment="1">
      <alignment/>
    </xf>
    <xf numFmtId="200" fontId="6" fillId="0" borderId="27" xfId="36" applyNumberFormat="1" applyFont="1" applyBorder="1" applyAlignment="1">
      <alignment/>
    </xf>
    <xf numFmtId="0" fontId="7" fillId="0" borderId="0" xfId="0" applyFont="1" applyBorder="1" applyAlignment="1">
      <alignment/>
    </xf>
    <xf numFmtId="200" fontId="6" fillId="0" borderId="29" xfId="36" applyNumberFormat="1" applyFont="1" applyBorder="1" applyAlignment="1">
      <alignment/>
    </xf>
    <xf numFmtId="49" fontId="2" fillId="0" borderId="3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3" fontId="2" fillId="0" borderId="12" xfId="36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3" fontId="2" fillId="0" borderId="24" xfId="36" applyFont="1" applyBorder="1" applyAlignment="1">
      <alignment horizontal="center"/>
    </xf>
    <xf numFmtId="43" fontId="2" fillId="0" borderId="16" xfId="36" applyNumberFormat="1" applyFont="1" applyBorder="1" applyAlignment="1">
      <alignment/>
    </xf>
    <xf numFmtId="43" fontId="2" fillId="0" borderId="11" xfId="36" applyFont="1" applyBorder="1" applyAlignment="1">
      <alignment horizontal="center"/>
    </xf>
    <xf numFmtId="43" fontId="2" fillId="0" borderId="11" xfId="36" applyFont="1" applyBorder="1" applyAlignment="1">
      <alignment/>
    </xf>
    <xf numFmtId="43" fontId="2" fillId="0" borderId="19" xfId="36" applyFont="1" applyBorder="1" applyAlignment="1">
      <alignment/>
    </xf>
    <xf numFmtId="43" fontId="2" fillId="0" borderId="10" xfId="36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24" xfId="36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3" fontId="2" fillId="0" borderId="25" xfId="36" applyNumberFormat="1" applyFont="1" applyBorder="1" applyAlignment="1">
      <alignment/>
    </xf>
    <xf numFmtId="43" fontId="2" fillId="0" borderId="26" xfId="36" applyNumberFormat="1" applyFont="1" applyBorder="1" applyAlignment="1">
      <alignment/>
    </xf>
    <xf numFmtId="43" fontId="2" fillId="0" borderId="38" xfId="36" applyNumberFormat="1" applyFont="1" applyBorder="1" applyAlignment="1">
      <alignment/>
    </xf>
    <xf numFmtId="43" fontId="6" fillId="0" borderId="21" xfId="36" applyNumberFormat="1" applyFont="1" applyBorder="1" applyAlignment="1">
      <alignment/>
    </xf>
    <xf numFmtId="43" fontId="7" fillId="0" borderId="25" xfId="36" applyNumberFormat="1" applyFont="1" applyBorder="1" applyAlignment="1">
      <alignment/>
    </xf>
    <xf numFmtId="43" fontId="2" fillId="0" borderId="16" xfId="36" applyNumberFormat="1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43" fontId="2" fillId="0" borderId="19" xfId="36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39" xfId="0" applyNumberFormat="1" applyFont="1" applyBorder="1" applyAlignment="1">
      <alignment horizontal="right"/>
    </xf>
    <xf numFmtId="43" fontId="2" fillId="0" borderId="0" xfId="36" applyFont="1" applyAlignment="1">
      <alignment horizontal="center"/>
    </xf>
    <xf numFmtId="43" fontId="2" fillId="0" borderId="39" xfId="36" applyFont="1" applyBorder="1" applyAlignment="1">
      <alignment horizontal="center"/>
    </xf>
    <xf numFmtId="43" fontId="2" fillId="0" borderId="40" xfId="36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200" fontId="7" fillId="0" borderId="21" xfId="36" applyNumberFormat="1" applyFont="1" applyBorder="1" applyAlignment="1">
      <alignment/>
    </xf>
    <xf numFmtId="200" fontId="2" fillId="0" borderId="13" xfId="36" applyNumberFormat="1" applyFont="1" applyBorder="1" applyAlignment="1">
      <alignment/>
    </xf>
    <xf numFmtId="0" fontId="6" fillId="0" borderId="30" xfId="0" applyFont="1" applyBorder="1" applyAlignment="1">
      <alignment/>
    </xf>
    <xf numFmtId="43" fontId="7" fillId="0" borderId="0" xfId="36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36" applyFont="1" applyAlignment="1">
      <alignment/>
    </xf>
    <xf numFmtId="200" fontId="6" fillId="0" borderId="21" xfId="36" applyNumberFormat="1" applyFont="1" applyBorder="1" applyAlignment="1">
      <alignment horizontal="center"/>
    </xf>
    <xf numFmtId="200" fontId="6" fillId="0" borderId="14" xfId="36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36" applyFont="1" applyAlignment="1">
      <alignment/>
    </xf>
    <xf numFmtId="0" fontId="9" fillId="0" borderId="0" xfId="0" applyFont="1" applyAlignment="1">
      <alignment/>
    </xf>
    <xf numFmtId="43" fontId="9" fillId="0" borderId="0" xfId="36" applyFont="1" applyAlignment="1">
      <alignment/>
    </xf>
    <xf numFmtId="0" fontId="10" fillId="0" borderId="0" xfId="0" applyFont="1" applyAlignment="1">
      <alignment horizontal="center"/>
    </xf>
    <xf numFmtId="43" fontId="10" fillId="0" borderId="0" xfId="36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94" fontId="52" fillId="0" borderId="25" xfId="36" applyNumberFormat="1" applyFont="1" applyBorder="1" applyAlignment="1">
      <alignment/>
    </xf>
    <xf numFmtId="194" fontId="11" fillId="0" borderId="0" xfId="36" applyNumberFormat="1" applyFont="1" applyAlignment="1">
      <alignment/>
    </xf>
    <xf numFmtId="0" fontId="13" fillId="0" borderId="0" xfId="0" applyFont="1" applyAlignment="1">
      <alignment/>
    </xf>
    <xf numFmtId="194" fontId="13" fillId="0" borderId="27" xfId="36" applyNumberFormat="1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3" fontId="11" fillId="0" borderId="0" xfId="36" applyFont="1" applyAlignment="1">
      <alignment/>
    </xf>
    <xf numFmtId="43" fontId="13" fillId="0" borderId="25" xfId="36" applyFont="1" applyBorder="1" applyAlignment="1">
      <alignment/>
    </xf>
    <xf numFmtId="43" fontId="11" fillId="0" borderId="14" xfId="36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43" fontId="15" fillId="0" borderId="42" xfId="36" applyFont="1" applyBorder="1" applyAlignment="1">
      <alignment horizontal="center"/>
    </xf>
    <xf numFmtId="0" fontId="15" fillId="0" borderId="19" xfId="0" applyFont="1" applyBorder="1" applyAlignment="1">
      <alignment/>
    </xf>
    <xf numFmtId="43" fontId="15" fillId="0" borderId="42" xfId="36" applyFont="1" applyBorder="1" applyAlignment="1">
      <alignment/>
    </xf>
    <xf numFmtId="43" fontId="15" fillId="0" borderId="19" xfId="36" applyFont="1" applyBorder="1" applyAlignment="1">
      <alignment/>
    </xf>
    <xf numFmtId="49" fontId="15" fillId="0" borderId="19" xfId="0" applyNumberFormat="1" applyFont="1" applyBorder="1" applyAlignment="1">
      <alignment horizontal="center"/>
    </xf>
    <xf numFmtId="43" fontId="15" fillId="0" borderId="19" xfId="36" applyFont="1" applyBorder="1" applyAlignment="1">
      <alignment horizontal="center"/>
    </xf>
    <xf numFmtId="49" fontId="15" fillId="0" borderId="0" xfId="0" applyNumberFormat="1" applyFont="1" applyAlignment="1">
      <alignment/>
    </xf>
    <xf numFmtId="43" fontId="14" fillId="0" borderId="42" xfId="36" applyFont="1" applyBorder="1" applyAlignment="1">
      <alignment/>
    </xf>
    <xf numFmtId="43" fontId="14" fillId="0" borderId="19" xfId="36" applyFont="1" applyBorder="1" applyAlignment="1">
      <alignment/>
    </xf>
    <xf numFmtId="43" fontId="15" fillId="0" borderId="0" xfId="36" applyFont="1" applyBorder="1" applyAlignment="1">
      <alignment/>
    </xf>
    <xf numFmtId="0" fontId="15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1" xfId="0" applyFont="1" applyBorder="1" applyAlignment="1">
      <alignment/>
    </xf>
    <xf numFmtId="0" fontId="15" fillId="0" borderId="39" xfId="0" applyFont="1" applyBorder="1" applyAlignment="1">
      <alignment horizontal="left"/>
    </xf>
    <xf numFmtId="0" fontId="15" fillId="0" borderId="3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5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1</xdr:col>
      <xdr:colOff>1333500</xdr:colOff>
      <xdr:row>79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9888200"/>
          <a:ext cx="18764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ตรวจแล้วถูกต้อง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(นางสาวลดาวัลย์   เนตรทิพวัลย์)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1219200</xdr:colOff>
      <xdr:row>73</xdr:row>
      <xdr:rowOff>0</xdr:rowOff>
    </xdr:from>
    <xdr:to>
      <xdr:col>3</xdr:col>
      <xdr:colOff>209550</xdr:colOff>
      <xdr:row>79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62125" y="19888200"/>
          <a:ext cx="260032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ตรวจถูกต้องแล้ว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(นรินทร์      ชูพันดุง)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ปลัดองค์การบริหารส่วนตำบลเมืองเกษตร</a:t>
          </a:r>
        </a:p>
      </xdr:txBody>
    </xdr:sp>
    <xdr:clientData/>
  </xdr:twoCellAnchor>
  <xdr:twoCellAnchor>
    <xdr:from>
      <xdr:col>3</xdr:col>
      <xdr:colOff>85725</xdr:colOff>
      <xdr:row>73</xdr:row>
      <xdr:rowOff>0</xdr:rowOff>
    </xdr:from>
    <xdr:to>
      <xdr:col>5</xdr:col>
      <xdr:colOff>790575</xdr:colOff>
      <xdr:row>79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19888200"/>
          <a:ext cx="25431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ทราบ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(นายเสนอ      เกี้ยวกลาง)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นายกองค์การบริหารส่วนตำบลเมืองเกษตร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7;&#3617;&#3634;&#3618;\&#3591;&#3610;&#3611;&#3637;%20%2058%20%20&#3650;&#3609;&#3609;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ทั่วไป"/>
      <sheetName val="งบมดลอง(ก่อนปิดบัญชี)"/>
      <sheetName val="รายละเอียดรับ"/>
      <sheetName val="เงินรับฝาก"/>
      <sheetName val="หมายเหตุ3"/>
      <sheetName val="รับ-จ่ายเงิน"/>
      <sheetName val="กระดาษทำการ"/>
      <sheetName val="งบทดลองหลังปิดบัญชี"/>
      <sheetName val="งบแสดงฐานะการเงินใหม่"/>
      <sheetName val="กระดาษทำการทรัพย์"/>
      <sheetName val="งบทรัพย์สิน"/>
      <sheetName val="แก้ไขงบทรัพย์สินเพิ่ม"/>
      <sheetName val="ปรับปรุงทรัพย์สิน"/>
      <sheetName val="หมายเหตุประกอบ"/>
      <sheetName val="หมายเหตุ 5"/>
      <sheetName val="Sheet1"/>
      <sheetName val="แก้ไขงบเงินสะสม"/>
      <sheetName val="รายละเอียดประกอบเงินสะสม"/>
      <sheetName val="งบกลาง"/>
      <sheetName val="บริหารงานทั่วไป"/>
      <sheetName val="รักษาความสงบ"/>
      <sheetName val="การศึกษา"/>
      <sheetName val="สาธารณสุข"/>
      <sheetName val="เคหะและชุมชน"/>
      <sheetName val="สร้างความเข้มแข็ง"/>
      <sheetName val="ศาสนาวัฒนธรรม"/>
      <sheetName val="สังคมสงเคราะห์"/>
      <sheetName val="แก้ไขงบแสดงผลการดำเนินงาน"/>
      <sheetName val="หมายเหตุรายรับและเงินสะสม"/>
      <sheetName val="หมายเหตุประกอบงบดำเนินงานแก้ไข"/>
      <sheetName val="รายงานเงินสะสม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3">
      <selection activeCell="O8" sqref="O8"/>
    </sheetView>
  </sheetViews>
  <sheetFormatPr defaultColWidth="9.140625" defaultRowHeight="21.75"/>
  <cols>
    <col min="6" max="6" width="12.421875" style="0" customWidth="1"/>
    <col min="8" max="8" width="17.421875" style="0" customWidth="1"/>
  </cols>
  <sheetData>
    <row r="1" spans="1:9" ht="23.25">
      <c r="A1" s="34"/>
      <c r="B1" s="71" t="s">
        <v>118</v>
      </c>
      <c r="C1" s="40"/>
      <c r="D1" s="40"/>
      <c r="E1" s="40"/>
      <c r="F1" s="40"/>
      <c r="G1" s="40"/>
      <c r="H1" s="40"/>
      <c r="I1" s="34"/>
    </row>
    <row r="2" spans="1:9" ht="23.25">
      <c r="A2" s="34"/>
      <c r="B2" s="34" t="s">
        <v>115</v>
      </c>
      <c r="C2" s="34"/>
      <c r="D2" s="34"/>
      <c r="E2" s="34"/>
      <c r="F2" s="35">
        <v>2195000</v>
      </c>
      <c r="G2" s="34"/>
      <c r="H2" s="34"/>
      <c r="I2" s="34"/>
    </row>
    <row r="3" spans="1:9" ht="23.25">
      <c r="A3" s="34"/>
      <c r="B3" s="40" t="s">
        <v>212</v>
      </c>
      <c r="C3" s="40"/>
      <c r="D3" s="40"/>
      <c r="E3" s="40"/>
      <c r="F3" s="67">
        <v>975000</v>
      </c>
      <c r="G3" s="40"/>
      <c r="H3" s="40"/>
      <c r="I3" s="34"/>
    </row>
    <row r="4" spans="1:9" ht="23.25">
      <c r="A4" s="34"/>
      <c r="B4" s="40" t="s">
        <v>116</v>
      </c>
      <c r="C4" s="40"/>
      <c r="D4" s="40"/>
      <c r="E4" s="40"/>
      <c r="F4" s="67">
        <v>129300</v>
      </c>
      <c r="G4" s="40"/>
      <c r="H4" s="40"/>
      <c r="I4" s="34"/>
    </row>
    <row r="5" spans="1:9" ht="23.25">
      <c r="A5" s="34"/>
      <c r="B5" s="40" t="s">
        <v>242</v>
      </c>
      <c r="C5" s="40"/>
      <c r="D5" s="40"/>
      <c r="E5" s="40"/>
      <c r="F5" s="67">
        <v>209300</v>
      </c>
      <c r="G5" s="40"/>
      <c r="H5" s="40"/>
      <c r="I5" s="34"/>
    </row>
    <row r="6" spans="1:9" ht="23.25">
      <c r="A6" s="34"/>
      <c r="B6" s="40" t="s">
        <v>266</v>
      </c>
      <c r="C6" s="40"/>
      <c r="D6" s="40"/>
      <c r="E6" s="40"/>
      <c r="F6" s="67">
        <v>59500</v>
      </c>
      <c r="G6" s="40"/>
      <c r="H6" s="40"/>
      <c r="I6" s="34"/>
    </row>
    <row r="7" spans="1:10" ht="23.25">
      <c r="A7" s="34"/>
      <c r="B7" s="34" t="s">
        <v>241</v>
      </c>
      <c r="C7" s="34"/>
      <c r="D7" s="34"/>
      <c r="E7" s="34"/>
      <c r="F7" s="120">
        <v>266000</v>
      </c>
      <c r="G7" s="34"/>
      <c r="H7" s="35">
        <f>SUM(F2:F7)</f>
        <v>3834100</v>
      </c>
      <c r="I7" s="34"/>
      <c r="J7" s="34"/>
    </row>
    <row r="8" spans="1:10" ht="23.25">
      <c r="A8" s="34"/>
      <c r="B8" s="71" t="s">
        <v>119</v>
      </c>
      <c r="C8" s="40"/>
      <c r="D8" s="40"/>
      <c r="E8" s="40"/>
      <c r="F8" s="61"/>
      <c r="G8" s="40"/>
      <c r="H8" s="67"/>
      <c r="I8" s="34"/>
      <c r="J8" s="34"/>
    </row>
    <row r="9" spans="1:10" ht="23.25">
      <c r="A9" s="34"/>
      <c r="B9" s="40" t="s">
        <v>62</v>
      </c>
      <c r="C9" s="40"/>
      <c r="D9" s="40"/>
      <c r="E9" s="40"/>
      <c r="F9" s="74">
        <v>530000</v>
      </c>
      <c r="G9" s="40"/>
      <c r="H9" s="67"/>
      <c r="I9" s="34"/>
      <c r="J9" s="34"/>
    </row>
    <row r="10" spans="1:10" ht="23.25">
      <c r="A10" s="34"/>
      <c r="B10" s="40" t="s">
        <v>63</v>
      </c>
      <c r="C10" s="40"/>
      <c r="D10" s="40"/>
      <c r="E10" s="40"/>
      <c r="F10" s="68">
        <v>77000</v>
      </c>
      <c r="G10" s="40"/>
      <c r="H10" s="67">
        <f>SUM(F9+F10)</f>
        <v>607000</v>
      </c>
      <c r="I10" s="34"/>
      <c r="J10" s="34"/>
    </row>
    <row r="11" spans="1:10" ht="23.25">
      <c r="A11" s="34"/>
      <c r="B11" s="78" t="s">
        <v>60</v>
      </c>
      <c r="C11" s="40"/>
      <c r="D11" s="40"/>
      <c r="E11" s="40"/>
      <c r="F11" s="74"/>
      <c r="G11" s="40"/>
      <c r="H11" s="68">
        <v>370000</v>
      </c>
      <c r="I11" s="34"/>
      <c r="J11" s="34"/>
    </row>
    <row r="12" spans="1:10" ht="24" thickBot="1">
      <c r="A12" s="34"/>
      <c r="B12" s="40"/>
      <c r="C12" s="71" t="s">
        <v>58</v>
      </c>
      <c r="D12" s="40"/>
      <c r="E12" s="40"/>
      <c r="F12" s="40"/>
      <c r="G12" s="40"/>
      <c r="H12" s="69">
        <f>SUM(H7:H11)</f>
        <v>4811100</v>
      </c>
      <c r="I12" s="34"/>
      <c r="J12" s="34"/>
    </row>
    <row r="13" spans="1:10" ht="24" thickTop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23.25">
      <c r="A14" s="34"/>
      <c r="B14" s="141" t="s">
        <v>64</v>
      </c>
      <c r="C14" s="141"/>
      <c r="D14" s="141"/>
      <c r="E14" s="141"/>
      <c r="F14" s="141"/>
      <c r="G14" s="141"/>
      <c r="H14" s="141"/>
      <c r="I14" s="141"/>
      <c r="J14" s="34"/>
    </row>
    <row r="15" spans="1:10" ht="23.2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23.25">
      <c r="A16" s="34"/>
      <c r="B16" s="40" t="s">
        <v>65</v>
      </c>
      <c r="C16" s="40"/>
      <c r="D16" s="40"/>
      <c r="E16" s="40"/>
      <c r="F16" s="40"/>
      <c r="G16" s="40"/>
      <c r="H16" s="67">
        <v>4600</v>
      </c>
      <c r="I16" s="34"/>
      <c r="J16" s="34"/>
    </row>
    <row r="17" spans="1:10" ht="23.25">
      <c r="A17" s="34"/>
      <c r="B17" s="40" t="s">
        <v>66</v>
      </c>
      <c r="C17" s="40"/>
      <c r="D17" s="40"/>
      <c r="E17" s="40"/>
      <c r="F17" s="40"/>
      <c r="G17" s="40"/>
      <c r="H17" s="67">
        <v>111800</v>
      </c>
      <c r="I17" s="34"/>
      <c r="J17" s="34"/>
    </row>
    <row r="18" spans="1:10" ht="23.25">
      <c r="A18" s="34"/>
      <c r="B18" s="40" t="s">
        <v>67</v>
      </c>
      <c r="C18" s="40"/>
      <c r="D18" s="40"/>
      <c r="E18" s="40"/>
      <c r="F18" s="40"/>
      <c r="G18" s="40"/>
      <c r="H18" s="67">
        <v>103000</v>
      </c>
      <c r="I18" s="34"/>
      <c r="J18" s="34"/>
    </row>
    <row r="19" spans="1:10" ht="23.25">
      <c r="A19" s="34"/>
      <c r="B19" s="40" t="s">
        <v>68</v>
      </c>
      <c r="C19" s="40"/>
      <c r="D19" s="40"/>
      <c r="E19" s="40"/>
      <c r="F19" s="40"/>
      <c r="G19" s="40"/>
      <c r="H19" s="67">
        <v>106200</v>
      </c>
      <c r="I19" s="34"/>
      <c r="J19" s="34"/>
    </row>
    <row r="20" spans="1:10" ht="23.25">
      <c r="A20" s="34"/>
      <c r="B20" s="40" t="s">
        <v>69</v>
      </c>
      <c r="C20" s="40"/>
      <c r="D20" s="40"/>
      <c r="E20" s="40"/>
      <c r="F20" s="40"/>
      <c r="G20" s="40"/>
      <c r="H20" s="119" t="s">
        <v>125</v>
      </c>
      <c r="I20" s="34"/>
      <c r="J20" s="34"/>
    </row>
    <row r="21" spans="1:10" ht="23.25">
      <c r="A21" s="34"/>
      <c r="B21" s="40" t="s">
        <v>70</v>
      </c>
      <c r="C21" s="40"/>
      <c r="D21" s="40"/>
      <c r="E21" s="40"/>
      <c r="F21" s="40"/>
      <c r="G21" s="40"/>
      <c r="H21" s="67">
        <v>19500</v>
      </c>
      <c r="I21" s="34"/>
      <c r="J21" s="34"/>
    </row>
    <row r="22" spans="1:10" ht="23.25">
      <c r="A22" s="34"/>
      <c r="B22" s="40" t="s">
        <v>71</v>
      </c>
      <c r="C22" s="40"/>
      <c r="D22" s="40"/>
      <c r="E22" s="40"/>
      <c r="F22" s="40"/>
      <c r="G22" s="40"/>
      <c r="H22" s="67">
        <v>2200</v>
      </c>
      <c r="I22" s="34"/>
      <c r="J22" s="34"/>
    </row>
    <row r="23" spans="1:10" ht="23.25">
      <c r="A23" s="34"/>
      <c r="B23" s="40" t="s">
        <v>72</v>
      </c>
      <c r="C23" s="40"/>
      <c r="D23" s="40"/>
      <c r="E23" s="40"/>
      <c r="F23" s="40"/>
      <c r="G23" s="40"/>
      <c r="H23" s="67">
        <v>17000</v>
      </c>
      <c r="I23" s="34"/>
      <c r="J23" s="34"/>
    </row>
    <row r="24" spans="1:10" ht="23.25">
      <c r="A24" s="34"/>
      <c r="B24" s="40" t="s">
        <v>73</v>
      </c>
      <c r="C24" s="40"/>
      <c r="D24" s="40"/>
      <c r="E24" s="40"/>
      <c r="F24" s="40"/>
      <c r="G24" s="40"/>
      <c r="H24" s="67">
        <v>108000</v>
      </c>
      <c r="I24" s="34"/>
      <c r="J24" s="34"/>
    </row>
    <row r="25" spans="1:10" ht="23.25">
      <c r="A25" s="34"/>
      <c r="B25" s="40" t="s">
        <v>74</v>
      </c>
      <c r="C25" s="40"/>
      <c r="D25" s="40"/>
      <c r="E25" s="40"/>
      <c r="F25" s="40"/>
      <c r="G25" s="40"/>
      <c r="H25" s="67">
        <v>97192</v>
      </c>
      <c r="I25" s="34"/>
      <c r="J25" s="34"/>
    </row>
    <row r="26" spans="1:10" ht="23.25">
      <c r="A26" s="34"/>
      <c r="B26" s="40" t="s">
        <v>75</v>
      </c>
      <c r="C26" s="40"/>
      <c r="D26" s="40"/>
      <c r="E26" s="40"/>
      <c r="F26" s="40"/>
      <c r="G26" s="40"/>
      <c r="H26" s="67">
        <v>87500</v>
      </c>
      <c r="I26" s="34"/>
      <c r="J26" s="34"/>
    </row>
    <row r="27" spans="1:10" ht="23.25">
      <c r="A27" s="34"/>
      <c r="B27" s="40" t="s">
        <v>76</v>
      </c>
      <c r="C27" s="40"/>
      <c r="D27" s="40"/>
      <c r="E27" s="40"/>
      <c r="F27" s="40"/>
      <c r="G27" s="40"/>
      <c r="H27" s="67">
        <v>57570</v>
      </c>
      <c r="I27" s="34"/>
      <c r="J27" s="34"/>
    </row>
    <row r="28" spans="1:10" ht="23.25">
      <c r="A28" s="34"/>
      <c r="B28" s="40" t="s">
        <v>77</v>
      </c>
      <c r="C28" s="40"/>
      <c r="D28" s="40"/>
      <c r="E28" s="40"/>
      <c r="F28" s="40"/>
      <c r="G28" s="40"/>
      <c r="H28" s="67">
        <v>5000</v>
      </c>
      <c r="I28" s="34"/>
      <c r="J28" s="34"/>
    </row>
    <row r="29" spans="1:10" ht="23.25">
      <c r="A29" s="34"/>
      <c r="B29" s="40" t="s">
        <v>78</v>
      </c>
      <c r="C29" s="40"/>
      <c r="D29" s="40"/>
      <c r="E29" s="40"/>
      <c r="F29" s="40"/>
      <c r="G29" s="40"/>
      <c r="H29" s="67">
        <v>32000</v>
      </c>
      <c r="I29" s="34"/>
      <c r="J29" s="34"/>
    </row>
    <row r="30" spans="1:10" ht="23.25">
      <c r="A30" s="34"/>
      <c r="B30" s="40" t="s">
        <v>79</v>
      </c>
      <c r="C30" s="40"/>
      <c r="D30" s="40"/>
      <c r="E30" s="40"/>
      <c r="F30" s="40"/>
      <c r="G30" s="40"/>
      <c r="H30" s="67">
        <v>22730</v>
      </c>
      <c r="I30" s="34"/>
      <c r="J30" s="34"/>
    </row>
    <row r="31" spans="1:10" ht="23.25">
      <c r="A31" s="34"/>
      <c r="B31" s="61" t="s">
        <v>80</v>
      </c>
      <c r="C31" s="61"/>
      <c r="D31" s="61"/>
      <c r="E31" s="61"/>
      <c r="F31" s="61"/>
      <c r="G31" s="61"/>
      <c r="H31" s="74">
        <v>46500</v>
      </c>
      <c r="I31" s="34"/>
      <c r="J31" s="34"/>
    </row>
    <row r="32" spans="1:10" ht="23.25">
      <c r="A32" s="34"/>
      <c r="B32" s="40" t="s">
        <v>81</v>
      </c>
      <c r="C32" s="40"/>
      <c r="D32" s="40"/>
      <c r="E32" s="40"/>
      <c r="F32" s="40"/>
      <c r="G32" s="40"/>
      <c r="H32" s="67">
        <v>9500</v>
      </c>
      <c r="I32" s="34"/>
      <c r="J32" s="34"/>
    </row>
    <row r="33" spans="1:10" ht="23.25">
      <c r="A33" s="34"/>
      <c r="B33" s="36"/>
      <c r="C33" s="36"/>
      <c r="D33" s="36"/>
      <c r="E33" s="36">
        <v>2</v>
      </c>
      <c r="F33" s="36"/>
      <c r="G33" s="36"/>
      <c r="H33" s="37"/>
      <c r="I33" s="34"/>
      <c r="J33" s="34"/>
    </row>
    <row r="34" spans="1:10" ht="23.25">
      <c r="A34" s="34"/>
      <c r="B34" s="61" t="s">
        <v>82</v>
      </c>
      <c r="C34" s="61"/>
      <c r="D34" s="61"/>
      <c r="E34" s="61"/>
      <c r="F34" s="61"/>
      <c r="G34" s="61"/>
      <c r="H34" s="74">
        <v>52000</v>
      </c>
      <c r="I34" s="34"/>
      <c r="J34" s="34"/>
    </row>
    <row r="35" spans="1:10" ht="23.25">
      <c r="A35" s="34"/>
      <c r="B35" s="40" t="s">
        <v>83</v>
      </c>
      <c r="C35" s="40"/>
      <c r="D35" s="40"/>
      <c r="E35" s="40"/>
      <c r="F35" s="40"/>
      <c r="G35" s="40"/>
      <c r="H35" s="67">
        <v>9300</v>
      </c>
      <c r="I35" s="34"/>
      <c r="J35" s="34"/>
    </row>
    <row r="36" spans="1:10" ht="23.25">
      <c r="A36" s="34"/>
      <c r="B36" s="40" t="s">
        <v>84</v>
      </c>
      <c r="C36" s="40"/>
      <c r="D36" s="40"/>
      <c r="E36" s="40"/>
      <c r="F36" s="40"/>
      <c r="G36" s="40"/>
      <c r="H36" s="119" t="s">
        <v>125</v>
      </c>
      <c r="I36" s="34"/>
      <c r="J36" s="34"/>
    </row>
    <row r="37" spans="1:10" ht="23.25">
      <c r="A37" s="34"/>
      <c r="B37" s="40" t="s">
        <v>85</v>
      </c>
      <c r="C37" s="40"/>
      <c r="D37" s="40"/>
      <c r="E37" s="40"/>
      <c r="F37" s="40"/>
      <c r="G37" s="40"/>
      <c r="H37" s="67">
        <v>15000</v>
      </c>
      <c r="I37" s="34"/>
      <c r="J37" s="34"/>
    </row>
    <row r="38" spans="1:10" ht="23.25">
      <c r="A38" s="34"/>
      <c r="B38" s="40" t="s">
        <v>86</v>
      </c>
      <c r="C38" s="40"/>
      <c r="D38" s="40"/>
      <c r="E38" s="40"/>
      <c r="F38" s="40"/>
      <c r="G38" s="40"/>
      <c r="H38" s="67">
        <v>129900</v>
      </c>
      <c r="I38" s="34"/>
      <c r="J38" s="34"/>
    </row>
    <row r="39" spans="1:10" ht="23.25">
      <c r="A39" s="34"/>
      <c r="B39" s="40" t="s">
        <v>87</v>
      </c>
      <c r="C39" s="40"/>
      <c r="D39" s="40"/>
      <c r="E39" s="40"/>
      <c r="F39" s="40"/>
      <c r="G39" s="40"/>
      <c r="H39" s="67">
        <v>90544</v>
      </c>
      <c r="I39" s="34"/>
      <c r="J39" s="34"/>
    </row>
    <row r="40" spans="1:10" ht="23.25">
      <c r="A40" s="34"/>
      <c r="B40" s="40" t="s">
        <v>88</v>
      </c>
      <c r="C40" s="40"/>
      <c r="D40" s="40"/>
      <c r="E40" s="40"/>
      <c r="F40" s="40"/>
      <c r="G40" s="40"/>
      <c r="H40" s="67">
        <v>21000</v>
      </c>
      <c r="I40" s="34"/>
      <c r="J40" s="34"/>
    </row>
    <row r="41" spans="1:10" ht="23.25">
      <c r="A41" s="34"/>
      <c r="B41" s="40" t="s">
        <v>89</v>
      </c>
      <c r="C41" s="40"/>
      <c r="D41" s="40"/>
      <c r="E41" s="40"/>
      <c r="F41" s="40"/>
      <c r="G41" s="40"/>
      <c r="H41" s="67">
        <v>235150</v>
      </c>
      <c r="I41" s="34"/>
      <c r="J41" s="34"/>
    </row>
    <row r="42" spans="1:10" ht="23.25">
      <c r="A42" s="34"/>
      <c r="B42" s="40" t="s">
        <v>90</v>
      </c>
      <c r="C42" s="40"/>
      <c r="D42" s="40"/>
      <c r="E42" s="40"/>
      <c r="F42" s="40"/>
      <c r="G42" s="40"/>
      <c r="H42" s="67">
        <v>190000</v>
      </c>
      <c r="I42" s="34"/>
      <c r="J42" s="34"/>
    </row>
    <row r="43" spans="1:10" ht="23.25">
      <c r="A43" s="34"/>
      <c r="B43" s="40" t="s">
        <v>91</v>
      </c>
      <c r="C43" s="40"/>
      <c r="D43" s="40"/>
      <c r="E43" s="40"/>
      <c r="F43" s="40"/>
      <c r="G43" s="40"/>
      <c r="H43" s="67">
        <v>12500</v>
      </c>
      <c r="I43" s="34"/>
      <c r="J43" s="34"/>
    </row>
    <row r="44" spans="1:10" ht="23.25">
      <c r="A44" s="34"/>
      <c r="B44" s="40" t="s">
        <v>92</v>
      </c>
      <c r="C44" s="40"/>
      <c r="D44" s="40"/>
      <c r="E44" s="40"/>
      <c r="F44" s="40"/>
      <c r="G44" s="40"/>
      <c r="H44" s="67">
        <v>6000</v>
      </c>
      <c r="I44" s="34"/>
      <c r="J44" s="34"/>
    </row>
    <row r="45" spans="1:10" ht="23.25">
      <c r="A45" s="34"/>
      <c r="B45" s="40" t="s">
        <v>93</v>
      </c>
      <c r="C45" s="40"/>
      <c r="D45" s="40"/>
      <c r="E45" s="40"/>
      <c r="F45" s="40"/>
      <c r="G45" s="40"/>
      <c r="H45" s="67">
        <v>2100</v>
      </c>
      <c r="I45" s="34"/>
      <c r="J45" s="34"/>
    </row>
    <row r="46" spans="1:10" ht="23.25">
      <c r="A46" s="34"/>
      <c r="B46" s="40" t="s">
        <v>94</v>
      </c>
      <c r="C46" s="40"/>
      <c r="D46" s="40"/>
      <c r="E46" s="40"/>
      <c r="F46" s="40"/>
      <c r="G46" s="40"/>
      <c r="H46" s="67">
        <v>1300</v>
      </c>
      <c r="I46" s="34"/>
      <c r="J46" s="34"/>
    </row>
    <row r="47" spans="1:10" ht="23.25">
      <c r="A47" s="34"/>
      <c r="B47" s="40" t="s">
        <v>95</v>
      </c>
      <c r="C47" s="40"/>
      <c r="D47" s="40"/>
      <c r="E47" s="40"/>
      <c r="F47" s="40"/>
      <c r="G47" s="40"/>
      <c r="H47" s="119" t="s">
        <v>125</v>
      </c>
      <c r="I47" s="34"/>
      <c r="J47" s="34"/>
    </row>
    <row r="48" spans="1:10" ht="23.25">
      <c r="A48" s="34"/>
      <c r="B48" s="40" t="s">
        <v>96</v>
      </c>
      <c r="C48" s="40"/>
      <c r="D48" s="40"/>
      <c r="E48" s="40"/>
      <c r="F48" s="40"/>
      <c r="G48" s="40"/>
      <c r="H48" s="67">
        <v>9000</v>
      </c>
      <c r="I48" s="34"/>
      <c r="J48" s="34"/>
    </row>
    <row r="49" spans="1:10" ht="23.25">
      <c r="A49" s="34"/>
      <c r="B49" s="40" t="s">
        <v>97</v>
      </c>
      <c r="C49" s="40"/>
      <c r="D49" s="40"/>
      <c r="E49" s="40"/>
      <c r="F49" s="40"/>
      <c r="G49" s="40"/>
      <c r="H49" s="67">
        <v>50000</v>
      </c>
      <c r="I49" s="34"/>
      <c r="J49" s="34"/>
    </row>
    <row r="50" spans="1:10" ht="23.25">
      <c r="A50" s="34"/>
      <c r="B50" s="40" t="s">
        <v>98</v>
      </c>
      <c r="C50" s="40"/>
      <c r="D50" s="40"/>
      <c r="E50" s="40"/>
      <c r="F50" s="40"/>
      <c r="G50" s="40"/>
      <c r="H50" s="67">
        <v>20300</v>
      </c>
      <c r="I50" s="34"/>
      <c r="J50" s="34"/>
    </row>
    <row r="51" spans="1:10" ht="23.25">
      <c r="A51" s="34"/>
      <c r="B51" s="40" t="s">
        <v>99</v>
      </c>
      <c r="C51" s="40"/>
      <c r="D51" s="40"/>
      <c r="E51" s="40"/>
      <c r="F51" s="40"/>
      <c r="G51" s="40"/>
      <c r="H51" s="67">
        <v>9100</v>
      </c>
      <c r="I51" s="34"/>
      <c r="J51" s="34"/>
    </row>
    <row r="52" spans="1:10" ht="23.25">
      <c r="A52" s="34"/>
      <c r="B52" s="40" t="s">
        <v>100</v>
      </c>
      <c r="C52" s="40"/>
      <c r="D52" s="40"/>
      <c r="E52" s="40"/>
      <c r="F52" s="40"/>
      <c r="G52" s="40"/>
      <c r="H52" s="119" t="s">
        <v>125</v>
      </c>
      <c r="I52" s="34"/>
      <c r="J52" s="34"/>
    </row>
    <row r="53" spans="1:10" ht="23.25">
      <c r="A53" s="34"/>
      <c r="B53" s="40" t="s">
        <v>101</v>
      </c>
      <c r="C53" s="40"/>
      <c r="D53" s="40"/>
      <c r="E53" s="40"/>
      <c r="F53" s="40"/>
      <c r="G53" s="40"/>
      <c r="H53" s="119" t="s">
        <v>125</v>
      </c>
      <c r="I53" s="34"/>
      <c r="J53" s="34"/>
    </row>
    <row r="54" spans="1:10" ht="23.25">
      <c r="A54" s="34"/>
      <c r="B54" s="40" t="s">
        <v>102</v>
      </c>
      <c r="C54" s="40"/>
      <c r="D54" s="40"/>
      <c r="E54" s="40"/>
      <c r="F54" s="40"/>
      <c r="G54" s="40"/>
      <c r="H54" s="119" t="s">
        <v>125</v>
      </c>
      <c r="I54" s="34"/>
      <c r="J54" s="34"/>
    </row>
    <row r="55" spans="1:10" ht="23.25">
      <c r="A55" s="34"/>
      <c r="B55" s="40" t="s">
        <v>103</v>
      </c>
      <c r="C55" s="40"/>
      <c r="D55" s="40"/>
      <c r="E55" s="40"/>
      <c r="F55" s="40"/>
      <c r="G55" s="40"/>
      <c r="H55" s="67">
        <v>3800</v>
      </c>
      <c r="I55" s="34"/>
      <c r="J55" s="34"/>
    </row>
    <row r="56" spans="1:10" ht="23.25">
      <c r="A56" s="34"/>
      <c r="B56" s="40" t="s">
        <v>104</v>
      </c>
      <c r="C56" s="40"/>
      <c r="D56" s="40"/>
      <c r="E56" s="40"/>
      <c r="F56" s="40"/>
      <c r="G56" s="40"/>
      <c r="H56" s="67">
        <v>4300</v>
      </c>
      <c r="I56" s="34"/>
      <c r="J56" s="34"/>
    </row>
    <row r="57" spans="1:10" ht="23.25">
      <c r="A57" s="34"/>
      <c r="B57" s="40" t="s">
        <v>105</v>
      </c>
      <c r="C57" s="40"/>
      <c r="D57" s="40"/>
      <c r="E57" s="40"/>
      <c r="F57" s="40"/>
      <c r="G57" s="40"/>
      <c r="H57" s="119" t="s">
        <v>125</v>
      </c>
      <c r="I57" s="34"/>
      <c r="J57" s="34"/>
    </row>
    <row r="58" spans="1:10" ht="23.25">
      <c r="A58" s="34"/>
      <c r="B58" s="40" t="s">
        <v>106</v>
      </c>
      <c r="C58" s="40"/>
      <c r="D58" s="40"/>
      <c r="E58" s="40"/>
      <c r="F58" s="40"/>
      <c r="G58" s="40"/>
      <c r="H58" s="67">
        <v>2750</v>
      </c>
      <c r="I58" s="34"/>
      <c r="J58" s="34"/>
    </row>
    <row r="59" spans="1:10" ht="23.25">
      <c r="A59" s="34"/>
      <c r="B59" s="40" t="s">
        <v>107</v>
      </c>
      <c r="C59" s="40"/>
      <c r="D59" s="40"/>
      <c r="E59" s="40"/>
      <c r="F59" s="40"/>
      <c r="G59" s="40"/>
      <c r="H59" s="67">
        <v>4500</v>
      </c>
      <c r="I59" s="34"/>
      <c r="J59" s="34"/>
    </row>
    <row r="60" spans="1:10" ht="23.25">
      <c r="A60" s="34"/>
      <c r="B60" s="40" t="s">
        <v>108</v>
      </c>
      <c r="C60" s="40"/>
      <c r="D60" s="40"/>
      <c r="E60" s="40"/>
      <c r="F60" s="40"/>
      <c r="G60" s="40"/>
      <c r="H60" s="67">
        <v>4500</v>
      </c>
      <c r="I60" s="34"/>
      <c r="J60" s="34"/>
    </row>
    <row r="61" spans="1:10" ht="23.25">
      <c r="A61" s="34"/>
      <c r="B61" s="40" t="s">
        <v>109</v>
      </c>
      <c r="C61" s="40"/>
      <c r="D61" s="40"/>
      <c r="E61" s="40"/>
      <c r="F61" s="40"/>
      <c r="G61" s="40"/>
      <c r="H61" s="67">
        <v>4900</v>
      </c>
      <c r="I61" s="34"/>
      <c r="J61" s="34"/>
    </row>
    <row r="62" spans="1:10" ht="23.25">
      <c r="A62" s="34"/>
      <c r="B62" s="61" t="s">
        <v>110</v>
      </c>
      <c r="C62" s="61"/>
      <c r="D62" s="61"/>
      <c r="E62" s="61"/>
      <c r="F62" s="61"/>
      <c r="G62" s="61"/>
      <c r="H62" s="74">
        <v>3500</v>
      </c>
      <c r="I62" s="34"/>
      <c r="J62" s="34"/>
    </row>
    <row r="63" spans="1:10" ht="23.25">
      <c r="A63" s="34"/>
      <c r="B63" s="36"/>
      <c r="C63" s="36"/>
      <c r="D63" s="36"/>
      <c r="E63" s="36"/>
      <c r="F63" s="36"/>
      <c r="G63" s="36"/>
      <c r="H63" s="37"/>
      <c r="I63" s="34"/>
      <c r="J63" s="34"/>
    </row>
    <row r="64" spans="1:10" ht="23.25">
      <c r="A64" s="34"/>
      <c r="B64" s="36"/>
      <c r="C64" s="36"/>
      <c r="D64" s="36"/>
      <c r="E64" s="36"/>
      <c r="F64" s="36"/>
      <c r="G64" s="36"/>
      <c r="H64" s="37"/>
      <c r="I64" s="34"/>
      <c r="J64" s="34"/>
    </row>
    <row r="65" spans="1:10" ht="23.25">
      <c r="A65" s="34"/>
      <c r="B65" s="36"/>
      <c r="C65" s="36"/>
      <c r="D65" s="36"/>
      <c r="E65" s="36">
        <v>3</v>
      </c>
      <c r="F65" s="36"/>
      <c r="G65" s="36"/>
      <c r="H65" s="37"/>
      <c r="I65" s="34"/>
      <c r="J65" s="34"/>
    </row>
    <row r="66" spans="1:10" ht="23.25">
      <c r="A66" s="34"/>
      <c r="I66" s="34"/>
      <c r="J66" s="34"/>
    </row>
    <row r="67" spans="1:10" ht="23.25">
      <c r="A67" s="34"/>
      <c r="B67" s="61" t="s">
        <v>111</v>
      </c>
      <c r="C67" s="61"/>
      <c r="D67" s="61"/>
      <c r="E67" s="61"/>
      <c r="F67" s="61"/>
      <c r="G67" s="61"/>
      <c r="H67" s="74">
        <v>34000</v>
      </c>
      <c r="I67" s="34"/>
      <c r="J67" s="34"/>
    </row>
    <row r="68" spans="1:10" ht="23.25">
      <c r="A68" s="34"/>
      <c r="B68" s="40" t="s">
        <v>112</v>
      </c>
      <c r="C68" s="40"/>
      <c r="D68" s="40"/>
      <c r="E68" s="40"/>
      <c r="F68" s="40"/>
      <c r="G68" s="40"/>
      <c r="H68" s="70">
        <v>96000</v>
      </c>
      <c r="I68" s="34"/>
      <c r="J68" s="34"/>
    </row>
    <row r="69" spans="1:10" ht="23.25">
      <c r="A69" s="34"/>
      <c r="B69" s="40" t="s">
        <v>117</v>
      </c>
      <c r="C69" s="40"/>
      <c r="D69" s="40"/>
      <c r="E69" s="40"/>
      <c r="F69" s="40"/>
      <c r="G69" s="40"/>
      <c r="H69" s="67">
        <v>24000</v>
      </c>
      <c r="I69" s="34"/>
      <c r="J69" s="34"/>
    </row>
    <row r="70" spans="1:10" ht="23.25">
      <c r="A70" s="34"/>
      <c r="B70" s="40" t="s">
        <v>130</v>
      </c>
      <c r="C70" s="40"/>
      <c r="D70" s="40"/>
      <c r="E70" s="40"/>
      <c r="F70" s="40"/>
      <c r="G70" s="40"/>
      <c r="H70" s="67">
        <v>19000</v>
      </c>
      <c r="I70" s="34"/>
      <c r="J70" s="34"/>
    </row>
    <row r="71" spans="1:10" ht="23.25">
      <c r="A71" s="34"/>
      <c r="B71" s="40" t="s">
        <v>131</v>
      </c>
      <c r="C71" s="40"/>
      <c r="D71" s="40"/>
      <c r="E71" s="40"/>
      <c r="F71" s="40"/>
      <c r="G71" s="40"/>
      <c r="H71" s="67">
        <v>5000</v>
      </c>
      <c r="I71" s="34"/>
      <c r="J71" s="34"/>
    </row>
    <row r="72" spans="1:10" ht="23.25">
      <c r="A72" s="34"/>
      <c r="B72" s="40" t="s">
        <v>132</v>
      </c>
      <c r="C72" s="40"/>
      <c r="D72" s="40"/>
      <c r="E72" s="40"/>
      <c r="F72" s="40"/>
      <c r="G72" s="40"/>
      <c r="H72" s="67">
        <v>34800</v>
      </c>
      <c r="I72" s="34"/>
      <c r="J72" s="34"/>
    </row>
    <row r="73" spans="1:10" ht="23.25">
      <c r="A73" s="34"/>
      <c r="B73" s="40" t="s">
        <v>133</v>
      </c>
      <c r="C73" s="40"/>
      <c r="D73" s="40"/>
      <c r="E73" s="40"/>
      <c r="F73" s="40"/>
      <c r="G73" s="40"/>
      <c r="H73" s="67">
        <v>20000</v>
      </c>
      <c r="I73" s="34"/>
      <c r="J73" s="34"/>
    </row>
    <row r="74" spans="1:10" ht="23.25">
      <c r="A74" s="34"/>
      <c r="B74" s="40" t="s">
        <v>134</v>
      </c>
      <c r="C74" s="40"/>
      <c r="D74" s="40"/>
      <c r="E74" s="40"/>
      <c r="F74" s="40"/>
      <c r="G74" s="40"/>
      <c r="H74" s="67">
        <v>5000</v>
      </c>
      <c r="I74" s="34"/>
      <c r="J74" s="34"/>
    </row>
    <row r="75" spans="1:10" ht="23.25">
      <c r="A75" s="34"/>
      <c r="B75" s="40" t="s">
        <v>135</v>
      </c>
      <c r="C75" s="40"/>
      <c r="D75" s="40"/>
      <c r="E75" s="40"/>
      <c r="F75" s="40"/>
      <c r="G75" s="40"/>
      <c r="H75" s="67">
        <v>5000</v>
      </c>
      <c r="I75" s="34"/>
      <c r="J75" s="34"/>
    </row>
    <row r="76" spans="1:10" ht="23.25">
      <c r="A76" s="34"/>
      <c r="B76" s="40" t="s">
        <v>136</v>
      </c>
      <c r="C76" s="40"/>
      <c r="D76" s="40"/>
      <c r="E76" s="40"/>
      <c r="F76" s="40"/>
      <c r="G76" s="40"/>
      <c r="H76" s="67">
        <v>25000</v>
      </c>
      <c r="I76" s="34"/>
      <c r="J76" s="34"/>
    </row>
    <row r="77" spans="1:10" ht="23.25">
      <c r="A77" s="34"/>
      <c r="B77" s="40" t="s">
        <v>137</v>
      </c>
      <c r="C77" s="40"/>
      <c r="D77" s="40"/>
      <c r="E77" s="40"/>
      <c r="F77" s="40"/>
      <c r="G77" s="40"/>
      <c r="H77" s="67">
        <v>78400</v>
      </c>
      <c r="I77" s="34"/>
      <c r="J77" s="34"/>
    </row>
    <row r="78" spans="1:10" ht="23.25">
      <c r="A78" s="34"/>
      <c r="B78" s="40" t="s">
        <v>138</v>
      </c>
      <c r="C78" s="40"/>
      <c r="D78" s="40"/>
      <c r="E78" s="40"/>
      <c r="F78" s="40"/>
      <c r="G78" s="40"/>
      <c r="H78" s="67">
        <v>9408</v>
      </c>
      <c r="I78" s="34"/>
      <c r="J78" s="34"/>
    </row>
    <row r="79" spans="1:10" ht="23.25">
      <c r="A79" s="34"/>
      <c r="B79" s="40" t="s">
        <v>167</v>
      </c>
      <c r="C79" s="40"/>
      <c r="D79" s="40"/>
      <c r="E79" s="40"/>
      <c r="F79" s="40"/>
      <c r="G79" s="40"/>
      <c r="H79" s="119" t="s">
        <v>125</v>
      </c>
      <c r="I79" s="34"/>
      <c r="J79" s="34"/>
    </row>
    <row r="80" spans="1:10" ht="23.25">
      <c r="A80" s="34"/>
      <c r="B80" s="40" t="s">
        <v>168</v>
      </c>
      <c r="C80" s="40"/>
      <c r="D80" s="40"/>
      <c r="E80" s="40"/>
      <c r="F80" s="40"/>
      <c r="G80" s="40"/>
      <c r="H80" s="67">
        <v>14000</v>
      </c>
      <c r="I80" s="34"/>
      <c r="J80" s="34"/>
    </row>
    <row r="81" spans="1:10" ht="23.25">
      <c r="A81" s="34"/>
      <c r="B81" s="40" t="s">
        <v>169</v>
      </c>
      <c r="C81" s="40"/>
      <c r="D81" s="40"/>
      <c r="E81" s="40"/>
      <c r="F81" s="40"/>
      <c r="G81" s="40"/>
      <c r="H81" s="67">
        <v>29000</v>
      </c>
      <c r="I81" s="34"/>
      <c r="J81" s="34"/>
    </row>
    <row r="82" spans="1:10" ht="23.25">
      <c r="A82" s="34"/>
      <c r="B82" s="40" t="s">
        <v>170</v>
      </c>
      <c r="C82" s="40"/>
      <c r="D82" s="40"/>
      <c r="E82" s="40"/>
      <c r="F82" s="40"/>
      <c r="G82" s="40"/>
      <c r="H82" s="67">
        <v>3989</v>
      </c>
      <c r="I82" s="34"/>
      <c r="J82" s="34"/>
    </row>
    <row r="83" spans="1:10" ht="23.25">
      <c r="A83" s="34"/>
      <c r="B83" s="40" t="s">
        <v>171</v>
      </c>
      <c r="C83" s="40"/>
      <c r="D83" s="40"/>
      <c r="E83" s="40"/>
      <c r="F83" s="40"/>
      <c r="G83" s="40"/>
      <c r="H83" s="67">
        <v>3780</v>
      </c>
      <c r="I83" s="34"/>
      <c r="J83" s="34"/>
    </row>
    <row r="84" spans="1:10" ht="23.25">
      <c r="A84" s="34"/>
      <c r="B84" s="40" t="s">
        <v>172</v>
      </c>
      <c r="C84" s="36"/>
      <c r="D84" s="36"/>
      <c r="E84" s="36"/>
      <c r="F84" s="36"/>
      <c r="G84" s="36"/>
      <c r="H84" s="37">
        <v>4500</v>
      </c>
      <c r="I84" s="34"/>
      <c r="J84" s="34"/>
    </row>
    <row r="85" spans="1:10" ht="23.25">
      <c r="A85" s="34"/>
      <c r="B85" s="40" t="s">
        <v>173</v>
      </c>
      <c r="C85" s="40"/>
      <c r="D85" s="40"/>
      <c r="E85" s="40"/>
      <c r="F85" s="40"/>
      <c r="G85" s="40"/>
      <c r="H85" s="67">
        <v>14250</v>
      </c>
      <c r="I85" s="34"/>
      <c r="J85" s="34"/>
    </row>
    <row r="86" spans="1:10" ht="23.25">
      <c r="A86" s="34"/>
      <c r="B86" s="40" t="s">
        <v>179</v>
      </c>
      <c r="C86" s="40"/>
      <c r="D86" s="40"/>
      <c r="E86" s="71"/>
      <c r="F86" s="40"/>
      <c r="G86" s="40"/>
      <c r="H86" s="97">
        <v>20442.35</v>
      </c>
      <c r="I86" s="34"/>
      <c r="J86" s="34"/>
    </row>
    <row r="87" spans="1:10" ht="23.25">
      <c r="A87" s="34"/>
      <c r="B87" s="40" t="s">
        <v>180</v>
      </c>
      <c r="C87" s="40"/>
      <c r="D87" s="40"/>
      <c r="E87" s="71"/>
      <c r="F87" s="40"/>
      <c r="G87" s="40"/>
      <c r="H87" s="67">
        <v>21000</v>
      </c>
      <c r="I87" s="34"/>
      <c r="J87" s="34"/>
    </row>
    <row r="88" spans="1:10" ht="23.25">
      <c r="A88" s="34"/>
      <c r="B88" s="40" t="s">
        <v>181</v>
      </c>
      <c r="C88" s="40"/>
      <c r="D88" s="40"/>
      <c r="E88" s="71"/>
      <c r="F88" s="40"/>
      <c r="G88" s="40"/>
      <c r="H88" s="67">
        <v>2400</v>
      </c>
      <c r="I88" s="34"/>
      <c r="J88" s="34"/>
    </row>
    <row r="89" spans="1:10" ht="23.25">
      <c r="A89" s="34"/>
      <c r="B89" s="40" t="s">
        <v>182</v>
      </c>
      <c r="C89" s="40"/>
      <c r="D89" s="40"/>
      <c r="E89" s="71"/>
      <c r="F89" s="40"/>
      <c r="G89" s="40"/>
      <c r="H89" s="67">
        <v>10800</v>
      </c>
      <c r="I89" s="34"/>
      <c r="J89" s="34"/>
    </row>
    <row r="90" spans="1:10" ht="23.25">
      <c r="A90" s="34"/>
      <c r="B90" s="40" t="s">
        <v>183</v>
      </c>
      <c r="C90" s="40"/>
      <c r="D90" s="40"/>
      <c r="E90" s="40"/>
      <c r="F90" s="40"/>
      <c r="G90" s="40"/>
      <c r="H90" s="67">
        <v>13500</v>
      </c>
      <c r="I90" s="34"/>
      <c r="J90" s="34"/>
    </row>
    <row r="91" spans="1:10" ht="23.25">
      <c r="A91" s="34"/>
      <c r="B91" s="40" t="s">
        <v>184</v>
      </c>
      <c r="C91" s="40"/>
      <c r="D91" s="40"/>
      <c r="E91" s="40"/>
      <c r="F91" s="40"/>
      <c r="G91" s="40"/>
      <c r="H91" s="67">
        <v>4500</v>
      </c>
      <c r="I91" s="34"/>
      <c r="J91" s="34"/>
    </row>
    <row r="92" spans="1:10" ht="23.25">
      <c r="A92" s="34"/>
      <c r="B92" s="40" t="s">
        <v>185</v>
      </c>
      <c r="C92" s="40"/>
      <c r="D92" s="40"/>
      <c r="E92" s="40"/>
      <c r="F92" s="40"/>
      <c r="G92" s="40"/>
      <c r="H92" s="67">
        <v>6800</v>
      </c>
      <c r="I92" s="34"/>
      <c r="J92" s="34"/>
    </row>
    <row r="93" spans="1:10" ht="23.25">
      <c r="A93" s="34"/>
      <c r="B93" s="40" t="s">
        <v>186</v>
      </c>
      <c r="C93" s="40"/>
      <c r="D93" s="40"/>
      <c r="E93" s="40"/>
      <c r="F93" s="40"/>
      <c r="G93" s="40"/>
      <c r="H93" s="67">
        <v>8700</v>
      </c>
      <c r="I93" s="34"/>
      <c r="J93" s="34"/>
    </row>
    <row r="94" spans="1:10" ht="23.25">
      <c r="A94" s="34"/>
      <c r="B94" s="40" t="s">
        <v>187</v>
      </c>
      <c r="C94" s="40"/>
      <c r="D94" s="40"/>
      <c r="E94" s="40"/>
      <c r="F94" s="40"/>
      <c r="G94" s="40"/>
      <c r="H94" s="67">
        <v>4300</v>
      </c>
      <c r="I94" s="34"/>
      <c r="J94" s="34"/>
    </row>
    <row r="95" spans="1:10" ht="23.25">
      <c r="A95" s="34"/>
      <c r="B95" s="40" t="s">
        <v>188</v>
      </c>
      <c r="C95" s="40"/>
      <c r="D95" s="40"/>
      <c r="E95" s="40"/>
      <c r="F95" s="40"/>
      <c r="G95" s="40"/>
      <c r="H95" s="67">
        <v>4800</v>
      </c>
      <c r="I95" s="34"/>
      <c r="J95" s="34"/>
    </row>
    <row r="96" spans="1:10" ht="23.25">
      <c r="A96" s="34"/>
      <c r="B96" s="111"/>
      <c r="C96" s="111"/>
      <c r="D96" s="111"/>
      <c r="E96" s="111"/>
      <c r="F96" s="111"/>
      <c r="G96" s="111"/>
      <c r="H96" s="70"/>
      <c r="I96" s="34"/>
      <c r="J96" s="34"/>
    </row>
    <row r="97" spans="1:10" ht="23.25">
      <c r="A97" s="34"/>
      <c r="B97" s="36"/>
      <c r="C97" s="36"/>
      <c r="D97" s="36"/>
      <c r="E97" s="36">
        <v>4</v>
      </c>
      <c r="F97" s="36"/>
      <c r="G97" s="36"/>
      <c r="H97" s="37"/>
      <c r="I97" s="34"/>
      <c r="J97" s="34"/>
    </row>
    <row r="98" spans="1:10" ht="23.25">
      <c r="A98" s="34"/>
      <c r="B98" s="36"/>
      <c r="C98" s="36"/>
      <c r="D98" s="36"/>
      <c r="E98" s="36"/>
      <c r="F98" s="36"/>
      <c r="G98" s="36"/>
      <c r="H98" s="37"/>
      <c r="I98" s="34"/>
      <c r="J98" s="34"/>
    </row>
    <row r="99" spans="1:10" ht="23.25">
      <c r="A99" s="34"/>
      <c r="B99" s="61" t="s">
        <v>191</v>
      </c>
      <c r="C99" s="61"/>
      <c r="D99" s="61"/>
      <c r="E99" s="61"/>
      <c r="F99" s="61"/>
      <c r="G99" s="61"/>
      <c r="H99" s="74">
        <v>29000</v>
      </c>
      <c r="I99" s="34"/>
      <c r="J99" s="34"/>
    </row>
    <row r="100" spans="1:10" ht="23.25">
      <c r="A100" s="34"/>
      <c r="B100" s="40" t="s">
        <v>192</v>
      </c>
      <c r="C100" s="40"/>
      <c r="D100" s="40"/>
      <c r="E100" s="40"/>
      <c r="F100" s="40"/>
      <c r="G100" s="40"/>
      <c r="H100" s="67">
        <v>2800</v>
      </c>
      <c r="I100" s="34"/>
      <c r="J100" s="34"/>
    </row>
    <row r="101" spans="1:10" ht="23.25">
      <c r="A101" s="34"/>
      <c r="B101" s="40" t="s">
        <v>193</v>
      </c>
      <c r="C101" s="40"/>
      <c r="D101" s="40"/>
      <c r="E101" s="40"/>
      <c r="F101" s="40"/>
      <c r="G101" s="40"/>
      <c r="H101" s="67">
        <v>3600</v>
      </c>
      <c r="I101" s="34"/>
      <c r="J101" s="34"/>
    </row>
    <row r="102" spans="1:10" ht="23.25">
      <c r="A102" s="34"/>
      <c r="B102" s="40" t="s">
        <v>194</v>
      </c>
      <c r="C102" s="40"/>
      <c r="D102" s="40"/>
      <c r="E102" s="40"/>
      <c r="F102" s="40"/>
      <c r="G102" s="40"/>
      <c r="H102" s="67">
        <v>4500</v>
      </c>
      <c r="I102" s="34"/>
      <c r="J102" s="34"/>
    </row>
    <row r="103" spans="1:10" ht="23.25">
      <c r="A103" s="34"/>
      <c r="B103" s="40" t="s">
        <v>195</v>
      </c>
      <c r="C103" s="40"/>
      <c r="D103" s="40"/>
      <c r="E103" s="40"/>
      <c r="F103" s="40"/>
      <c r="G103" s="40"/>
      <c r="H103" s="67">
        <v>5000</v>
      </c>
      <c r="I103" s="34"/>
      <c r="J103" s="34"/>
    </row>
    <row r="104" spans="1:10" ht="23.25">
      <c r="A104" s="34"/>
      <c r="B104" s="40" t="s">
        <v>196</v>
      </c>
      <c r="C104" s="40"/>
      <c r="D104" s="40"/>
      <c r="E104" s="40"/>
      <c r="F104" s="40"/>
      <c r="G104" s="40"/>
      <c r="H104" s="67">
        <v>4700</v>
      </c>
      <c r="I104" s="34"/>
      <c r="J104" s="34"/>
    </row>
    <row r="105" spans="1:10" ht="23.25">
      <c r="A105" s="34"/>
      <c r="B105" s="40" t="s">
        <v>197</v>
      </c>
      <c r="C105" s="40"/>
      <c r="D105" s="40"/>
      <c r="E105" s="40"/>
      <c r="F105" s="40"/>
      <c r="G105" s="40"/>
      <c r="H105" s="67">
        <v>14240</v>
      </c>
      <c r="I105" s="34"/>
      <c r="J105" s="34"/>
    </row>
    <row r="106" spans="1:10" ht="23.25">
      <c r="A106" s="34"/>
      <c r="B106" s="40" t="s">
        <v>198</v>
      </c>
      <c r="C106" s="40"/>
      <c r="D106" s="40"/>
      <c r="E106" s="40"/>
      <c r="F106" s="40"/>
      <c r="G106" s="40"/>
      <c r="H106" s="67">
        <v>3990</v>
      </c>
      <c r="I106" s="34"/>
      <c r="J106" s="34"/>
    </row>
    <row r="107" spans="1:10" ht="23.25">
      <c r="A107" s="34"/>
      <c r="B107" s="40" t="s">
        <v>267</v>
      </c>
      <c r="C107" s="40"/>
      <c r="D107" s="40"/>
      <c r="E107" s="40"/>
      <c r="F107" s="40"/>
      <c r="G107" s="40"/>
      <c r="H107" s="67">
        <v>24900</v>
      </c>
      <c r="I107" s="34"/>
      <c r="J107" s="34"/>
    </row>
    <row r="108" spans="1:10" ht="23.25">
      <c r="A108" s="34"/>
      <c r="B108" s="40" t="s">
        <v>199</v>
      </c>
      <c r="C108" s="40"/>
      <c r="D108" s="40"/>
      <c r="E108" s="40"/>
      <c r="F108" s="40"/>
      <c r="G108" s="40"/>
      <c r="H108" s="67">
        <v>10000</v>
      </c>
      <c r="I108" s="34"/>
      <c r="J108" s="34"/>
    </row>
    <row r="109" spans="1:10" ht="23.25">
      <c r="A109" s="34"/>
      <c r="B109" s="40" t="s">
        <v>200</v>
      </c>
      <c r="C109" s="40"/>
      <c r="D109" s="40"/>
      <c r="E109" s="40"/>
      <c r="F109" s="40"/>
      <c r="G109" s="40"/>
      <c r="H109" s="67">
        <v>67900</v>
      </c>
      <c r="I109" s="34"/>
      <c r="J109" s="34"/>
    </row>
    <row r="110" spans="1:10" ht="23.25">
      <c r="A110" s="34"/>
      <c r="B110" s="61" t="s">
        <v>215</v>
      </c>
      <c r="C110" s="61"/>
      <c r="D110" s="61"/>
      <c r="E110" s="61"/>
      <c r="F110" s="61"/>
      <c r="G110" s="61"/>
      <c r="H110" s="74">
        <v>13800</v>
      </c>
      <c r="I110" s="34"/>
      <c r="J110" s="34"/>
    </row>
    <row r="111" spans="1:10" ht="23.25">
      <c r="A111" s="34"/>
      <c r="B111" s="40" t="s">
        <v>89</v>
      </c>
      <c r="C111" s="40"/>
      <c r="D111" s="40"/>
      <c r="E111" s="40"/>
      <c r="F111" s="40"/>
      <c r="G111" s="40"/>
      <c r="H111" s="67">
        <v>44600</v>
      </c>
      <c r="I111" s="34"/>
      <c r="J111" s="34"/>
    </row>
    <row r="112" spans="1:10" ht="23.25">
      <c r="A112" s="34"/>
      <c r="B112" s="40" t="s">
        <v>216</v>
      </c>
      <c r="C112" s="40"/>
      <c r="D112" s="40"/>
      <c r="E112" s="40"/>
      <c r="F112" s="40"/>
      <c r="G112" s="40"/>
      <c r="H112" s="67">
        <v>11500</v>
      </c>
      <c r="I112" s="34"/>
      <c r="J112" s="34"/>
    </row>
    <row r="113" spans="1:10" ht="23.25">
      <c r="A113" s="34"/>
      <c r="B113" s="40" t="s">
        <v>217</v>
      </c>
      <c r="C113" s="40"/>
      <c r="D113" s="40"/>
      <c r="E113" s="40"/>
      <c r="F113" s="40"/>
      <c r="G113" s="40"/>
      <c r="H113" s="67">
        <v>15700</v>
      </c>
      <c r="I113" s="34"/>
      <c r="J113" s="34"/>
    </row>
    <row r="114" spans="1:10" ht="23.25">
      <c r="A114" s="34"/>
      <c r="B114" s="40" t="s">
        <v>218</v>
      </c>
      <c r="C114" s="40"/>
      <c r="D114" s="40"/>
      <c r="E114" s="40"/>
      <c r="F114" s="40"/>
      <c r="G114" s="40"/>
      <c r="H114" s="67">
        <v>26700</v>
      </c>
      <c r="I114" s="34"/>
      <c r="J114" s="34"/>
    </row>
    <row r="115" spans="1:10" ht="23.25">
      <c r="A115" s="34"/>
      <c r="B115" s="40" t="s">
        <v>198</v>
      </c>
      <c r="C115" s="40"/>
      <c r="D115" s="40"/>
      <c r="E115" s="40"/>
      <c r="F115" s="40"/>
      <c r="G115" s="40"/>
      <c r="H115" s="67">
        <v>12600</v>
      </c>
      <c r="I115" s="34"/>
      <c r="J115" s="34"/>
    </row>
    <row r="116" spans="1:10" ht="23.25">
      <c r="A116" s="34"/>
      <c r="B116" s="40" t="s">
        <v>219</v>
      </c>
      <c r="C116" s="40"/>
      <c r="D116" s="40"/>
      <c r="E116" s="40"/>
      <c r="F116" s="40"/>
      <c r="G116" s="40"/>
      <c r="H116" s="67">
        <v>2000</v>
      </c>
      <c r="I116" s="34"/>
      <c r="J116" s="34"/>
    </row>
    <row r="117" spans="1:10" ht="23.25">
      <c r="A117" s="34"/>
      <c r="B117" s="40" t="s">
        <v>220</v>
      </c>
      <c r="C117" s="40"/>
      <c r="D117" s="40"/>
      <c r="E117" s="40"/>
      <c r="F117" s="40"/>
      <c r="G117" s="40"/>
      <c r="H117" s="67">
        <v>10750</v>
      </c>
      <c r="I117" s="34"/>
      <c r="J117" s="34"/>
    </row>
    <row r="118" spans="1:10" ht="23.25">
      <c r="A118" s="34"/>
      <c r="B118" s="40" t="s">
        <v>77</v>
      </c>
      <c r="C118" s="40"/>
      <c r="D118" s="40"/>
      <c r="E118" s="40"/>
      <c r="F118" s="40"/>
      <c r="G118" s="40"/>
      <c r="H118" s="67">
        <v>1755</v>
      </c>
      <c r="I118" s="34"/>
      <c r="J118" s="34"/>
    </row>
    <row r="119" spans="1:10" ht="23.25">
      <c r="A119" s="34"/>
      <c r="B119" s="40" t="s">
        <v>221</v>
      </c>
      <c r="C119" s="40"/>
      <c r="D119" s="40"/>
      <c r="E119" s="40"/>
      <c r="F119" s="40"/>
      <c r="G119" s="40"/>
      <c r="H119" s="67">
        <v>2890</v>
      </c>
      <c r="I119" s="34"/>
      <c r="J119" s="34"/>
    </row>
    <row r="120" spans="1:10" ht="23.25">
      <c r="A120" s="34"/>
      <c r="B120" s="40" t="s">
        <v>222</v>
      </c>
      <c r="C120" s="40"/>
      <c r="D120" s="40"/>
      <c r="E120" s="40"/>
      <c r="F120" s="40"/>
      <c r="G120" s="40"/>
      <c r="H120" s="67">
        <v>70000</v>
      </c>
      <c r="I120" s="34"/>
      <c r="J120" s="34"/>
    </row>
    <row r="121" spans="1:10" ht="23.25">
      <c r="A121" s="34"/>
      <c r="B121" s="40" t="s">
        <v>223</v>
      </c>
      <c r="C121" s="40"/>
      <c r="D121" s="40"/>
      <c r="E121" s="40"/>
      <c r="F121" s="40"/>
      <c r="G121" s="40"/>
      <c r="H121" s="67">
        <v>50000</v>
      </c>
      <c r="I121" s="34"/>
      <c r="J121" s="34"/>
    </row>
    <row r="122" spans="1:10" ht="23.25">
      <c r="A122" s="34"/>
      <c r="B122" s="36"/>
      <c r="C122" s="36"/>
      <c r="D122" s="36"/>
      <c r="E122" s="36"/>
      <c r="F122" s="36"/>
      <c r="G122" s="36"/>
      <c r="H122" s="112"/>
      <c r="I122" s="34"/>
      <c r="J122" s="34"/>
    </row>
    <row r="123" spans="1:10" ht="24" thickBot="1">
      <c r="A123" s="34"/>
      <c r="B123" s="36"/>
      <c r="C123" s="36"/>
      <c r="D123" s="36"/>
      <c r="E123" s="36"/>
      <c r="F123" s="113" t="s">
        <v>58</v>
      </c>
      <c r="G123" s="36"/>
      <c r="H123" s="98">
        <f>SUM(H16:H122)</f>
        <v>2667030.35</v>
      </c>
      <c r="I123" s="34"/>
      <c r="J123" s="34"/>
    </row>
    <row r="124" spans="1:10" ht="24" thickTop="1">
      <c r="A124" s="34"/>
      <c r="B124" s="36"/>
      <c r="C124" s="36"/>
      <c r="D124" s="36"/>
      <c r="E124" s="36"/>
      <c r="F124" s="36"/>
      <c r="G124" s="36"/>
      <c r="H124" s="112"/>
      <c r="I124" s="34"/>
      <c r="J124" s="34"/>
    </row>
    <row r="125" spans="1:10" ht="23.25">
      <c r="A125" s="34"/>
      <c r="B125" s="36"/>
      <c r="C125" s="36"/>
      <c r="D125" s="36"/>
      <c r="E125" s="36"/>
      <c r="F125" s="36"/>
      <c r="G125" s="36"/>
      <c r="H125" s="112"/>
      <c r="I125" s="34"/>
      <c r="J125" s="34"/>
    </row>
    <row r="126" spans="1:10" ht="23.25">
      <c r="A126" s="34"/>
      <c r="B126" s="36"/>
      <c r="C126" s="36"/>
      <c r="D126" s="36"/>
      <c r="E126" s="36"/>
      <c r="F126" s="36"/>
      <c r="G126" s="36"/>
      <c r="H126" s="112"/>
      <c r="I126" s="34"/>
      <c r="J126" s="34"/>
    </row>
    <row r="127" spans="1:10" ht="23.25">
      <c r="A127" s="34"/>
      <c r="B127" s="36"/>
      <c r="C127" s="36"/>
      <c r="D127" s="36"/>
      <c r="E127" s="36"/>
      <c r="F127" s="36"/>
      <c r="G127" s="36"/>
      <c r="H127" s="112"/>
      <c r="I127" s="34"/>
      <c r="J127" s="34"/>
    </row>
    <row r="128" spans="1:10" ht="23.25">
      <c r="A128" s="34"/>
      <c r="B128" s="36"/>
      <c r="C128" s="36"/>
      <c r="D128" s="36"/>
      <c r="E128" s="36"/>
      <c r="F128" s="36"/>
      <c r="G128" s="36"/>
      <c r="H128" s="112"/>
      <c r="I128" s="34"/>
      <c r="J128" s="34"/>
    </row>
    <row r="129" spans="1:10" ht="23.25">
      <c r="A129" s="34"/>
      <c r="B129" s="36"/>
      <c r="C129" s="36"/>
      <c r="D129" s="36"/>
      <c r="E129" s="36">
        <v>5</v>
      </c>
      <c r="F129" s="36"/>
      <c r="G129" s="36"/>
      <c r="H129" s="112"/>
      <c r="I129" s="34"/>
      <c r="J129" s="34"/>
    </row>
    <row r="130" spans="1:10" ht="23.25">
      <c r="A130" s="34"/>
      <c r="B130" s="36"/>
      <c r="C130" s="36"/>
      <c r="D130" s="36"/>
      <c r="E130" s="36"/>
      <c r="F130" s="36"/>
      <c r="G130" s="36"/>
      <c r="H130" s="112"/>
      <c r="I130" s="34"/>
      <c r="J130" s="34"/>
    </row>
    <row r="131" spans="1:10" ht="23.25">
      <c r="A131" s="34"/>
      <c r="B131" s="142" t="s">
        <v>228</v>
      </c>
      <c r="C131" s="142"/>
      <c r="D131" s="142"/>
      <c r="E131" s="142"/>
      <c r="F131" s="142"/>
      <c r="G131" s="142"/>
      <c r="H131" s="142"/>
      <c r="I131" s="34"/>
      <c r="J131" s="34"/>
    </row>
    <row r="132" spans="1:10" ht="23.25">
      <c r="A132" s="108" t="s">
        <v>20</v>
      </c>
      <c r="B132" s="36"/>
      <c r="C132" s="36"/>
      <c r="D132" s="36"/>
      <c r="E132" s="36"/>
      <c r="F132" s="36"/>
      <c r="G132" s="36"/>
      <c r="H132" s="37"/>
      <c r="I132" s="34"/>
      <c r="J132" s="34"/>
    </row>
    <row r="133" spans="1:10" ht="23.25">
      <c r="A133" s="34"/>
      <c r="B133" s="108" t="s">
        <v>214</v>
      </c>
      <c r="C133" s="36"/>
      <c r="D133" s="36"/>
      <c r="E133" s="36"/>
      <c r="F133" s="36"/>
      <c r="G133" s="36"/>
      <c r="H133" s="37"/>
      <c r="I133" s="34"/>
      <c r="J133" s="34"/>
    </row>
    <row r="134" spans="1:10" ht="23.25">
      <c r="A134" s="34"/>
      <c r="B134" s="61" t="s">
        <v>229</v>
      </c>
      <c r="C134" s="61"/>
      <c r="D134" s="61"/>
      <c r="E134" s="61"/>
      <c r="F134" s="61"/>
      <c r="G134" s="61"/>
      <c r="H134" s="74">
        <v>1991000</v>
      </c>
      <c r="I134" s="34"/>
      <c r="J134" s="34"/>
    </row>
    <row r="135" spans="1:10" ht="23.25">
      <c r="A135" s="34"/>
      <c r="B135" s="36"/>
      <c r="C135" s="36"/>
      <c r="D135" s="36"/>
      <c r="E135" s="36"/>
      <c r="F135" s="36"/>
      <c r="G135" s="36"/>
      <c r="H135" s="37"/>
      <c r="I135" s="34"/>
      <c r="J135" s="34"/>
    </row>
    <row r="136" spans="1:10" ht="23.25">
      <c r="A136" s="108" t="s">
        <v>23</v>
      </c>
      <c r="B136" s="36"/>
      <c r="C136" s="36"/>
      <c r="D136" s="36"/>
      <c r="E136" s="36"/>
      <c r="F136" s="36"/>
      <c r="G136" s="36"/>
      <c r="H136" s="37"/>
      <c r="I136" s="34"/>
      <c r="J136" s="34"/>
    </row>
    <row r="137" spans="1:10" ht="23.25">
      <c r="A137" s="108" t="s">
        <v>213</v>
      </c>
      <c r="B137" s="36"/>
      <c r="C137" s="36"/>
      <c r="D137" s="36"/>
      <c r="E137" s="36"/>
      <c r="F137" s="36"/>
      <c r="G137" s="36"/>
      <c r="H137" s="37"/>
      <c r="I137" s="34"/>
      <c r="J137" s="34"/>
    </row>
    <row r="138" spans="1:10" ht="23.25">
      <c r="A138" s="34"/>
      <c r="B138" s="61" t="s">
        <v>215</v>
      </c>
      <c r="C138" s="61"/>
      <c r="D138" s="61"/>
      <c r="E138" s="61"/>
      <c r="F138" s="61"/>
      <c r="G138" s="61"/>
      <c r="H138" s="74">
        <v>6900</v>
      </c>
      <c r="I138" s="34"/>
      <c r="J138" s="34"/>
    </row>
    <row r="139" spans="1:10" ht="23.25">
      <c r="A139" s="34"/>
      <c r="B139" s="40" t="s">
        <v>89</v>
      </c>
      <c r="C139" s="40"/>
      <c r="D139" s="40"/>
      <c r="E139" s="40"/>
      <c r="F139" s="40"/>
      <c r="G139" s="40"/>
      <c r="H139" s="67">
        <v>44000</v>
      </c>
      <c r="I139" s="34"/>
      <c r="J139" s="34"/>
    </row>
    <row r="140" spans="1:10" ht="23.25">
      <c r="A140" s="34"/>
      <c r="B140" s="40" t="s">
        <v>230</v>
      </c>
      <c r="C140" s="40"/>
      <c r="D140" s="40"/>
      <c r="E140" s="40"/>
      <c r="F140" s="40"/>
      <c r="G140" s="40"/>
      <c r="H140" s="67">
        <v>5200</v>
      </c>
      <c r="I140" s="34"/>
      <c r="J140" s="34"/>
    </row>
    <row r="141" spans="1:10" ht="23.25">
      <c r="A141" s="34"/>
      <c r="B141" s="40" t="s">
        <v>232</v>
      </c>
      <c r="C141" s="40"/>
      <c r="D141" s="40"/>
      <c r="E141" s="40"/>
      <c r="F141" s="40"/>
      <c r="G141" s="40"/>
      <c r="H141" s="67">
        <v>42680</v>
      </c>
      <c r="I141" s="34"/>
      <c r="J141" s="34"/>
    </row>
    <row r="142" spans="1:10" ht="23.25">
      <c r="A142" s="34"/>
      <c r="B142" s="40" t="s">
        <v>218</v>
      </c>
      <c r="C142" s="40"/>
      <c r="D142" s="40"/>
      <c r="E142" s="40"/>
      <c r="F142" s="40"/>
      <c r="G142" s="40"/>
      <c r="H142" s="67">
        <v>18000</v>
      </c>
      <c r="I142" s="34"/>
      <c r="J142" s="34"/>
    </row>
    <row r="143" spans="1:10" ht="23.25">
      <c r="A143" s="34"/>
      <c r="B143" s="40" t="s">
        <v>198</v>
      </c>
      <c r="C143" s="40"/>
      <c r="D143" s="40"/>
      <c r="E143" s="40"/>
      <c r="F143" s="40"/>
      <c r="G143" s="40"/>
      <c r="H143" s="67">
        <v>4200</v>
      </c>
      <c r="I143" s="34"/>
      <c r="J143" s="34"/>
    </row>
    <row r="144" spans="1:10" ht="23.25">
      <c r="A144" s="34"/>
      <c r="B144" s="40" t="s">
        <v>231</v>
      </c>
      <c r="C144" s="40"/>
      <c r="D144" s="40"/>
      <c r="E144" s="40"/>
      <c r="F144" s="40"/>
      <c r="G144" s="40"/>
      <c r="H144" s="67">
        <v>23800</v>
      </c>
      <c r="I144" s="34"/>
      <c r="J144" s="34"/>
    </row>
    <row r="145" spans="1:10" ht="23.25">
      <c r="A145" s="34"/>
      <c r="B145" s="40" t="s">
        <v>233</v>
      </c>
      <c r="C145" s="40"/>
      <c r="D145" s="40"/>
      <c r="E145" s="40"/>
      <c r="F145" s="40"/>
      <c r="G145" s="40"/>
      <c r="H145" s="67">
        <v>14700</v>
      </c>
      <c r="I145" s="34"/>
      <c r="J145" s="34"/>
    </row>
    <row r="146" spans="1:10" ht="23.25">
      <c r="A146" s="34"/>
      <c r="B146" s="40" t="s">
        <v>234</v>
      </c>
      <c r="C146" s="40"/>
      <c r="D146" s="40"/>
      <c r="E146" s="40"/>
      <c r="F146" s="40"/>
      <c r="G146" s="40"/>
      <c r="H146" s="67">
        <v>7000</v>
      </c>
      <c r="I146" s="34"/>
      <c r="J146" s="34"/>
    </row>
    <row r="147" spans="1:10" ht="23.25">
      <c r="A147" s="34"/>
      <c r="B147" s="40" t="s">
        <v>235</v>
      </c>
      <c r="C147" s="40"/>
      <c r="D147" s="40"/>
      <c r="E147" s="40"/>
      <c r="F147" s="40"/>
      <c r="G147" s="40"/>
      <c r="H147" s="67">
        <v>15300</v>
      </c>
      <c r="I147" s="34"/>
      <c r="J147" s="34"/>
    </row>
    <row r="148" spans="1:10" ht="23.25">
      <c r="A148" s="34"/>
      <c r="B148" s="40" t="s">
        <v>236</v>
      </c>
      <c r="C148" s="40"/>
      <c r="D148" s="40"/>
      <c r="E148" s="40"/>
      <c r="F148" s="40"/>
      <c r="G148" s="40"/>
      <c r="H148" s="67">
        <v>9600</v>
      </c>
      <c r="I148" s="34"/>
      <c r="J148" s="34"/>
    </row>
    <row r="149" spans="1:10" ht="23.25">
      <c r="A149" s="34"/>
      <c r="B149" s="40" t="s">
        <v>237</v>
      </c>
      <c r="C149" s="40"/>
      <c r="D149" s="40"/>
      <c r="E149" s="40"/>
      <c r="F149" s="40"/>
      <c r="G149" s="40"/>
      <c r="H149" s="67">
        <v>17460</v>
      </c>
      <c r="I149" s="34"/>
      <c r="J149" s="34"/>
    </row>
    <row r="150" spans="1:10" ht="23.25">
      <c r="A150" s="34"/>
      <c r="B150" s="40" t="s">
        <v>238</v>
      </c>
      <c r="C150" s="40"/>
      <c r="D150" s="40"/>
      <c r="E150" s="40"/>
      <c r="F150" s="40"/>
      <c r="G150" s="40"/>
      <c r="H150" s="67">
        <v>3400</v>
      </c>
      <c r="I150" s="34"/>
      <c r="J150" s="34"/>
    </row>
    <row r="151" spans="1:10" ht="23.25">
      <c r="A151" s="34"/>
      <c r="B151" s="40" t="s">
        <v>239</v>
      </c>
      <c r="C151" s="40"/>
      <c r="D151" s="40"/>
      <c r="E151" s="40"/>
      <c r="F151" s="40"/>
      <c r="G151" s="40"/>
      <c r="H151" s="67">
        <v>14250</v>
      </c>
      <c r="I151" s="34"/>
      <c r="J151" s="34"/>
    </row>
    <row r="152" spans="1:10" ht="23.25" customHeight="1">
      <c r="A152" s="34"/>
      <c r="B152" s="40"/>
      <c r="C152" s="40"/>
      <c r="D152" s="40"/>
      <c r="E152" s="40"/>
      <c r="F152" s="40"/>
      <c r="G152" s="40"/>
      <c r="H152" s="67"/>
      <c r="I152" s="34"/>
      <c r="J152" s="34"/>
    </row>
    <row r="153" spans="1:10" ht="23.25">
      <c r="A153" s="34"/>
      <c r="B153" s="40"/>
      <c r="C153" s="40"/>
      <c r="D153" s="40"/>
      <c r="E153" s="40" t="s">
        <v>58</v>
      </c>
      <c r="F153" s="40"/>
      <c r="G153" s="40"/>
      <c r="H153" s="109">
        <f>SUM(H134:H152)</f>
        <v>2217490</v>
      </c>
      <c r="I153" s="34"/>
      <c r="J153" s="34"/>
    </row>
    <row r="154" spans="1:10" ht="23.25">
      <c r="A154" s="34"/>
      <c r="B154" s="36"/>
      <c r="C154" s="36"/>
      <c r="D154" s="36"/>
      <c r="E154" s="36"/>
      <c r="F154" s="36"/>
      <c r="G154" s="36"/>
      <c r="H154" s="37"/>
      <c r="I154" s="34"/>
      <c r="J154" s="34"/>
    </row>
    <row r="155" spans="1:10" ht="9" customHeight="1">
      <c r="A155" s="34"/>
      <c r="B155" s="36"/>
      <c r="C155" s="36"/>
      <c r="D155" s="36"/>
      <c r="E155" s="36"/>
      <c r="F155" s="36"/>
      <c r="G155" s="36"/>
      <c r="H155" s="37"/>
      <c r="I155" s="34"/>
      <c r="J155" s="34"/>
    </row>
    <row r="156" spans="1:10" ht="24" thickBot="1">
      <c r="A156" s="34"/>
      <c r="B156" s="36"/>
      <c r="C156" s="73" t="s">
        <v>226</v>
      </c>
      <c r="D156" s="36"/>
      <c r="E156" s="36"/>
      <c r="F156" s="36"/>
      <c r="G156" s="36"/>
      <c r="H156" s="98">
        <f>SUM(H12+H123+H153)</f>
        <v>9695620.35</v>
      </c>
      <c r="I156" s="34"/>
      <c r="J156" s="34"/>
    </row>
    <row r="157" spans="1:10" ht="24" thickTop="1">
      <c r="A157" s="34"/>
      <c r="B157" s="36"/>
      <c r="C157" s="73"/>
      <c r="D157" s="36"/>
      <c r="E157" s="36"/>
      <c r="F157" s="36"/>
      <c r="G157" s="36"/>
      <c r="H157" s="37"/>
      <c r="I157" s="34"/>
      <c r="J157" s="34"/>
    </row>
    <row r="158" spans="1:10" ht="23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23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23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23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23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23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23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23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23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23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23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23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23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23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23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23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23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23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23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23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23.25">
      <c r="A178" s="34"/>
      <c r="B178" s="141" t="s">
        <v>8</v>
      </c>
      <c r="C178" s="141"/>
      <c r="D178" s="141"/>
      <c r="E178" s="141"/>
      <c r="F178" s="141"/>
      <c r="G178" s="141"/>
      <c r="H178" s="141"/>
      <c r="I178" s="141"/>
      <c r="J178" s="34"/>
    </row>
    <row r="179" spans="1:10" ht="23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23.25">
      <c r="A180" s="34"/>
      <c r="B180" s="40" t="s">
        <v>60</v>
      </c>
      <c r="C180" s="40"/>
      <c r="D180" s="40"/>
      <c r="E180" s="40"/>
      <c r="F180" s="40"/>
      <c r="G180" s="40"/>
      <c r="H180" s="67">
        <v>370000</v>
      </c>
      <c r="I180" s="34"/>
      <c r="J180" s="34"/>
    </row>
    <row r="181" spans="1:10" ht="23.25">
      <c r="A181" s="34"/>
      <c r="B181" s="40" t="s">
        <v>61</v>
      </c>
      <c r="C181" s="40"/>
      <c r="D181" s="40"/>
      <c r="E181" s="40"/>
      <c r="F181" s="40"/>
      <c r="G181" s="40"/>
      <c r="H181" s="67">
        <v>2799600</v>
      </c>
      <c r="I181" s="34"/>
      <c r="J181" s="34"/>
    </row>
    <row r="182" spans="1:10" ht="23.25">
      <c r="A182" s="34"/>
      <c r="B182" s="40" t="s">
        <v>113</v>
      </c>
      <c r="C182" s="40"/>
      <c r="D182" s="40"/>
      <c r="E182" s="40"/>
      <c r="F182" s="40"/>
      <c r="G182" s="40"/>
      <c r="H182" s="67">
        <v>570000</v>
      </c>
      <c r="I182" s="34"/>
      <c r="J182" s="34"/>
    </row>
    <row r="183" spans="1:10" ht="23.25">
      <c r="A183" s="34"/>
      <c r="B183" s="40" t="s">
        <v>64</v>
      </c>
      <c r="C183" s="40"/>
      <c r="D183" s="40"/>
      <c r="E183" s="40"/>
      <c r="F183" s="40"/>
      <c r="G183" s="40"/>
      <c r="H183" s="67">
        <v>3053166</v>
      </c>
      <c r="I183" s="34"/>
      <c r="J183" s="34"/>
    </row>
    <row r="184" spans="1:10" ht="24" thickBot="1">
      <c r="A184" s="34"/>
      <c r="B184" s="40"/>
      <c r="C184" s="71" t="s">
        <v>114</v>
      </c>
      <c r="D184" s="40"/>
      <c r="E184" s="40"/>
      <c r="F184" s="40"/>
      <c r="G184" s="40"/>
      <c r="H184" s="72">
        <f>SUM(H180:H183)</f>
        <v>6792766</v>
      </c>
      <c r="I184" s="34"/>
      <c r="J184" s="34"/>
    </row>
    <row r="185" spans="1:10" ht="24" thickTop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23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23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23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23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</sheetData>
  <sheetProtection/>
  <mergeCells count="3">
    <mergeCell ref="B14:I14"/>
    <mergeCell ref="B178:I178"/>
    <mergeCell ref="B131:H1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5"/>
  <sheetViews>
    <sheetView tabSelected="1" zoomScale="130" zoomScaleNormal="130" zoomScalePageLayoutView="0" workbookViewId="0" topLeftCell="A16">
      <selection activeCell="B21" sqref="B21"/>
    </sheetView>
  </sheetViews>
  <sheetFormatPr defaultColWidth="9.140625" defaultRowHeight="21.75"/>
  <cols>
    <col min="1" max="1" width="8.140625" style="1" customWidth="1"/>
    <col min="2" max="2" width="45.140625" style="1" customWidth="1"/>
    <col min="3" max="3" width="9.00390625" style="1" customWidth="1"/>
    <col min="4" max="4" width="12.28125" style="1" customWidth="1"/>
    <col min="5" max="5" width="15.28125" style="1" customWidth="1"/>
    <col min="6" max="6" width="14.28125" style="1" customWidth="1"/>
    <col min="7" max="16384" width="9.140625" style="1" customWidth="1"/>
  </cols>
  <sheetData>
    <row r="2" spans="1:6" ht="21">
      <c r="A2" s="145" t="s">
        <v>1</v>
      </c>
      <c r="B2" s="145"/>
      <c r="C2" s="145"/>
      <c r="D2" s="145"/>
      <c r="E2" s="145"/>
      <c r="F2" s="145"/>
    </row>
    <row r="3" spans="1:6" ht="21">
      <c r="A3" s="145" t="s">
        <v>59</v>
      </c>
      <c r="B3" s="145"/>
      <c r="C3" s="145"/>
      <c r="D3" s="145"/>
      <c r="E3" s="145"/>
      <c r="F3" s="145"/>
    </row>
    <row r="4" spans="1:6" ht="21">
      <c r="A4" s="145" t="s">
        <v>366</v>
      </c>
      <c r="B4" s="145"/>
      <c r="C4" s="145"/>
      <c r="D4" s="145"/>
      <c r="E4" s="145"/>
      <c r="F4" s="145"/>
    </row>
    <row r="6" spans="1:6" ht="21">
      <c r="A6" s="143" t="s">
        <v>3</v>
      </c>
      <c r="B6" s="168"/>
      <c r="C6" s="144"/>
      <c r="D6" s="9" t="s">
        <v>4</v>
      </c>
      <c r="E6" s="38" t="s">
        <v>5</v>
      </c>
      <c r="F6" s="9" t="s">
        <v>6</v>
      </c>
    </row>
    <row r="7" spans="1:6" ht="10.5" customHeight="1">
      <c r="A7" s="10"/>
      <c r="B7" s="169"/>
      <c r="C7" s="33"/>
      <c r="D7" s="11"/>
      <c r="E7" s="10"/>
      <c r="F7" s="11"/>
    </row>
    <row r="8" spans="1:6" ht="20.25">
      <c r="A8" s="17" t="s">
        <v>141</v>
      </c>
      <c r="B8" s="2"/>
      <c r="C8" s="18"/>
      <c r="D8" s="31" t="s">
        <v>279</v>
      </c>
      <c r="E8" s="82">
        <v>8022</v>
      </c>
      <c r="F8" s="83"/>
    </row>
    <row r="9" spans="1:6" ht="20.25">
      <c r="A9" s="92" t="s">
        <v>227</v>
      </c>
      <c r="B9" s="170"/>
      <c r="C9" s="93"/>
      <c r="D9" s="44" t="s">
        <v>280</v>
      </c>
      <c r="E9" s="106">
        <v>3612066.05</v>
      </c>
      <c r="F9" s="106"/>
    </row>
    <row r="10" spans="1:6" ht="20.25">
      <c r="A10" s="42" t="s">
        <v>205</v>
      </c>
      <c r="B10" s="171"/>
      <c r="C10" s="43"/>
      <c r="D10" s="44" t="s">
        <v>280</v>
      </c>
      <c r="E10" s="45">
        <v>10425786.6</v>
      </c>
      <c r="F10" s="45"/>
    </row>
    <row r="11" spans="1:6" ht="20.25">
      <c r="A11" s="42" t="s">
        <v>206</v>
      </c>
      <c r="B11" s="171"/>
      <c r="C11" s="43"/>
      <c r="D11" s="44" t="s">
        <v>280</v>
      </c>
      <c r="E11" s="45">
        <v>17504.66</v>
      </c>
      <c r="F11" s="45"/>
    </row>
    <row r="12" spans="1:6" ht="20.25">
      <c r="A12" s="42" t="s">
        <v>207</v>
      </c>
      <c r="B12" s="171"/>
      <c r="C12" s="43"/>
      <c r="D12" s="44" t="s">
        <v>281</v>
      </c>
      <c r="E12" s="45">
        <v>462236.82</v>
      </c>
      <c r="F12" s="45"/>
    </row>
    <row r="13" spans="1:6" ht="20.25">
      <c r="A13" s="50" t="s">
        <v>208</v>
      </c>
      <c r="B13" s="171"/>
      <c r="C13" s="43"/>
      <c r="D13" s="31" t="s">
        <v>282</v>
      </c>
      <c r="E13" s="80" t="s">
        <v>125</v>
      </c>
      <c r="F13" s="45"/>
    </row>
    <row r="14" spans="1:6" ht="20.25">
      <c r="A14" s="17" t="s">
        <v>161</v>
      </c>
      <c r="B14" s="2"/>
      <c r="C14" s="18"/>
      <c r="D14" s="44" t="s">
        <v>282</v>
      </c>
      <c r="E14" s="80"/>
      <c r="F14" s="45"/>
    </row>
    <row r="15" spans="1:6" ht="20.25">
      <c r="A15" s="42" t="s">
        <v>162</v>
      </c>
      <c r="B15" s="171"/>
      <c r="C15" s="43"/>
      <c r="D15" s="31"/>
      <c r="E15" s="80" t="s">
        <v>125</v>
      </c>
      <c r="F15" s="45"/>
    </row>
    <row r="16" spans="1:6" ht="20.25">
      <c r="A16" s="50" t="s">
        <v>142</v>
      </c>
      <c r="B16" s="171"/>
      <c r="C16" s="79"/>
      <c r="D16" s="87" t="s">
        <v>283</v>
      </c>
      <c r="E16" s="80">
        <v>700000</v>
      </c>
      <c r="F16" s="45"/>
    </row>
    <row r="17" spans="1:6" ht="20.25">
      <c r="A17" s="42" t="s">
        <v>268</v>
      </c>
      <c r="B17" s="171"/>
      <c r="C17" s="79"/>
      <c r="D17" s="87" t="s">
        <v>284</v>
      </c>
      <c r="E17" s="80">
        <v>22890</v>
      </c>
      <c r="F17" s="45"/>
    </row>
    <row r="18" spans="1:6" ht="20.25">
      <c r="A18" s="42" t="s">
        <v>269</v>
      </c>
      <c r="C18" s="79"/>
      <c r="D18" s="87" t="s">
        <v>285</v>
      </c>
      <c r="E18" s="80">
        <v>22890</v>
      </c>
      <c r="F18" s="45"/>
    </row>
    <row r="19" spans="1:6" ht="20.25">
      <c r="A19" s="42"/>
      <c r="B19" s="175" t="s">
        <v>121</v>
      </c>
      <c r="C19" s="43"/>
      <c r="D19" s="44" t="s">
        <v>286</v>
      </c>
      <c r="E19" s="45"/>
      <c r="F19" s="45">
        <v>1919480</v>
      </c>
    </row>
    <row r="20" spans="1:6" ht="20.25">
      <c r="A20" s="42"/>
      <c r="B20" s="175" t="s">
        <v>7</v>
      </c>
      <c r="C20" s="43"/>
      <c r="D20" s="44" t="s">
        <v>287</v>
      </c>
      <c r="E20" s="45"/>
      <c r="F20" s="45">
        <v>7408426.12</v>
      </c>
    </row>
    <row r="21" spans="1:6" ht="20.25">
      <c r="A21" s="42"/>
      <c r="B21" s="175" t="s">
        <v>50</v>
      </c>
      <c r="C21" s="43"/>
      <c r="D21" s="44" t="s">
        <v>288</v>
      </c>
      <c r="E21" s="45"/>
      <c r="F21" s="45">
        <v>4722162.44</v>
      </c>
    </row>
    <row r="22" spans="1:6" ht="20.25">
      <c r="A22" s="42"/>
      <c r="B22" s="175" t="s">
        <v>272</v>
      </c>
      <c r="C22" s="43"/>
      <c r="D22" s="44" t="s">
        <v>289</v>
      </c>
      <c r="E22" s="45"/>
      <c r="F22" s="45">
        <v>480932.91</v>
      </c>
    </row>
    <row r="23" spans="1:6" ht="20.25">
      <c r="A23" s="42"/>
      <c r="B23" s="175" t="s">
        <v>143</v>
      </c>
      <c r="C23" s="43"/>
      <c r="D23" s="44" t="s">
        <v>283</v>
      </c>
      <c r="E23" s="45"/>
      <c r="F23" s="45">
        <v>717504.66</v>
      </c>
    </row>
    <row r="24" spans="1:6" ht="20.25">
      <c r="A24" s="42"/>
      <c r="B24" s="176" t="s">
        <v>270</v>
      </c>
      <c r="C24" s="43"/>
      <c r="D24" s="75" t="s">
        <v>290</v>
      </c>
      <c r="E24" s="45"/>
      <c r="F24" s="45">
        <v>22890</v>
      </c>
    </row>
    <row r="25" spans="1:6" ht="20.25">
      <c r="A25" s="42"/>
      <c r="B25" s="171"/>
      <c r="C25" s="43"/>
      <c r="D25" s="75"/>
      <c r="E25" s="45"/>
      <c r="F25" s="80"/>
    </row>
    <row r="26" spans="1:6" ht="20.25">
      <c r="A26" s="92"/>
      <c r="B26" s="170"/>
      <c r="C26" s="93"/>
      <c r="D26" s="31"/>
      <c r="E26" s="45"/>
      <c r="F26" s="45"/>
    </row>
    <row r="27" spans="1:6" ht="20.25">
      <c r="A27" s="89"/>
      <c r="B27" s="172"/>
      <c r="C27" s="90"/>
      <c r="D27" s="91"/>
      <c r="E27" s="6"/>
      <c r="F27" s="6"/>
    </row>
    <row r="28" spans="1:6" ht="20.25">
      <c r="A28" s="17"/>
      <c r="B28" s="2"/>
      <c r="C28" s="2"/>
      <c r="D28" s="88"/>
      <c r="E28" s="84">
        <f>SUM(E8:E24)</f>
        <v>15271396.129999999</v>
      </c>
      <c r="F28" s="84">
        <f>SUM(F19:F27)</f>
        <v>15271396.130000003</v>
      </c>
    </row>
    <row r="29" spans="4:6" ht="20.25">
      <c r="D29" s="32"/>
      <c r="E29" s="32"/>
      <c r="F29" s="8"/>
    </row>
    <row r="30" spans="4:6" ht="20.25">
      <c r="D30" s="7"/>
      <c r="E30" s="7"/>
      <c r="F30" s="8"/>
    </row>
    <row r="31" spans="4:6" ht="20.25">
      <c r="D31" s="7"/>
      <c r="E31" s="7"/>
      <c r="F31" s="8"/>
    </row>
    <row r="32" spans="1:6" ht="20.25">
      <c r="A32" s="1" t="s">
        <v>139</v>
      </c>
      <c r="D32" s="3"/>
      <c r="E32" s="3" t="s">
        <v>144</v>
      </c>
      <c r="F32" s="4"/>
    </row>
    <row r="33" spans="1:6" ht="20.25">
      <c r="A33" s="1" t="s">
        <v>140</v>
      </c>
      <c r="D33" s="3"/>
      <c r="E33" s="3" t="s">
        <v>145</v>
      </c>
      <c r="F33" s="4"/>
    </row>
    <row r="34" spans="1:6" ht="20.25">
      <c r="A34" s="1" t="s">
        <v>209</v>
      </c>
      <c r="D34" s="3"/>
      <c r="E34" s="3" t="s">
        <v>146</v>
      </c>
      <c r="F34" s="4"/>
    </row>
    <row r="35" spans="4:5" ht="20.25">
      <c r="D35" s="3"/>
      <c r="E35" s="3"/>
    </row>
    <row r="36" spans="4:5" ht="20.25">
      <c r="D36" s="3"/>
      <c r="E36" s="3"/>
    </row>
    <row r="37" spans="4:5" ht="20.25">
      <c r="D37" s="3"/>
      <c r="E37" s="3"/>
    </row>
    <row r="38" spans="4:5" ht="20.25">
      <c r="D38" s="3"/>
      <c r="E38" s="3"/>
    </row>
    <row r="39" spans="4:5" ht="20.25">
      <c r="D39" s="3"/>
      <c r="E39" s="3"/>
    </row>
    <row r="40" spans="4:5" ht="20.25">
      <c r="D40" s="3"/>
      <c r="E40" s="3"/>
    </row>
    <row r="41" spans="3:5" ht="20.25">
      <c r="C41" s="2"/>
      <c r="D41" s="2"/>
      <c r="E41" s="2"/>
    </row>
    <row r="42" spans="3:5" ht="20.25">
      <c r="C42" s="2"/>
      <c r="D42" s="2"/>
      <c r="E42" s="2"/>
    </row>
    <row r="43" spans="1:7" ht="23.25">
      <c r="A43" s="152" t="s">
        <v>1</v>
      </c>
      <c r="B43" s="152"/>
      <c r="C43" s="152"/>
      <c r="D43" s="152"/>
      <c r="E43" s="152"/>
      <c r="F43" s="152"/>
      <c r="G43" s="136"/>
    </row>
    <row r="44" spans="1:7" ht="23.25">
      <c r="A44" s="152" t="s">
        <v>347</v>
      </c>
      <c r="B44" s="152"/>
      <c r="C44" s="152"/>
      <c r="D44" s="152"/>
      <c r="E44" s="152"/>
      <c r="F44" s="152"/>
      <c r="G44" s="136"/>
    </row>
    <row r="45" spans="1:7" ht="23.25">
      <c r="A45" s="181" t="s">
        <v>348</v>
      </c>
      <c r="B45" s="181"/>
      <c r="C45" s="181"/>
      <c r="D45" s="181"/>
      <c r="E45" s="181"/>
      <c r="F45" s="181"/>
      <c r="G45" s="136"/>
    </row>
    <row r="46" spans="1:8" ht="23.25">
      <c r="A46" s="179" t="s">
        <v>3</v>
      </c>
      <c r="B46" s="180"/>
      <c r="C46" s="155"/>
      <c r="D46" s="154" t="s">
        <v>4</v>
      </c>
      <c r="E46" s="156" t="s">
        <v>349</v>
      </c>
      <c r="F46" s="154" t="s">
        <v>6</v>
      </c>
      <c r="G46" s="136"/>
      <c r="H46" s="136"/>
    </row>
    <row r="47" spans="1:8" ht="23.25">
      <c r="A47" s="177" t="s">
        <v>141</v>
      </c>
      <c r="B47" s="173"/>
      <c r="C47" s="173"/>
      <c r="D47" s="161" t="s">
        <v>279</v>
      </c>
      <c r="E47" s="157"/>
      <c r="F47" s="154"/>
      <c r="G47" s="136"/>
      <c r="H47" s="136"/>
    </row>
    <row r="48" spans="1:8" ht="23.25">
      <c r="A48" s="158" t="s">
        <v>323</v>
      </c>
      <c r="B48" s="174"/>
      <c r="C48" s="174"/>
      <c r="D48" s="161" t="s">
        <v>280</v>
      </c>
      <c r="E48" s="159">
        <v>6633321.71</v>
      </c>
      <c r="F48" s="160"/>
      <c r="G48" s="136"/>
      <c r="H48" s="136"/>
    </row>
    <row r="49" spans="1:8" s="34" customFormat="1" ht="23.25">
      <c r="A49" s="158" t="s">
        <v>324</v>
      </c>
      <c r="B49" s="174"/>
      <c r="C49" s="174"/>
      <c r="D49" s="161" t="s">
        <v>280</v>
      </c>
      <c r="E49" s="159">
        <v>67969.9</v>
      </c>
      <c r="F49" s="160"/>
      <c r="G49" s="136"/>
      <c r="H49" s="136"/>
    </row>
    <row r="50" spans="1:8" ht="23.25">
      <c r="A50" s="158" t="s">
        <v>325</v>
      </c>
      <c r="B50" s="174"/>
      <c r="C50" s="174"/>
      <c r="D50" s="161" t="s">
        <v>281</v>
      </c>
      <c r="E50" s="159">
        <v>4722162.44</v>
      </c>
      <c r="F50" s="160"/>
      <c r="G50" s="136"/>
      <c r="H50" s="136"/>
    </row>
    <row r="51" spans="1:8" ht="23.25">
      <c r="A51" s="158" t="s">
        <v>326</v>
      </c>
      <c r="B51" s="174"/>
      <c r="C51" s="174"/>
      <c r="D51" s="161" t="s">
        <v>280</v>
      </c>
      <c r="E51" s="157">
        <v>459534.65</v>
      </c>
      <c r="F51" s="160"/>
      <c r="G51" s="136"/>
      <c r="H51" s="136"/>
    </row>
    <row r="52" spans="1:8" ht="23.25">
      <c r="A52" s="158" t="s">
        <v>327</v>
      </c>
      <c r="B52" s="174"/>
      <c r="C52" s="174"/>
      <c r="D52" s="161" t="s">
        <v>280</v>
      </c>
      <c r="E52" s="157">
        <v>940122.14</v>
      </c>
      <c r="F52" s="160"/>
      <c r="G52" s="136"/>
      <c r="H52" s="136"/>
    </row>
    <row r="53" spans="1:8" ht="23.25">
      <c r="A53" s="158" t="s">
        <v>328</v>
      </c>
      <c r="B53" s="174"/>
      <c r="C53" s="174"/>
      <c r="D53" s="161" t="s">
        <v>282</v>
      </c>
      <c r="E53" s="157" t="s">
        <v>125</v>
      </c>
      <c r="F53" s="160"/>
      <c r="G53" s="136"/>
      <c r="H53" s="136"/>
    </row>
    <row r="54" spans="1:8" ht="23.25">
      <c r="A54" s="158" t="s">
        <v>329</v>
      </c>
      <c r="B54" s="174"/>
      <c r="C54" s="174"/>
      <c r="D54" s="161" t="s">
        <v>282</v>
      </c>
      <c r="E54" s="157" t="s">
        <v>125</v>
      </c>
      <c r="F54" s="160"/>
      <c r="G54" s="136"/>
      <c r="H54" s="136"/>
    </row>
    <row r="55" spans="1:8" ht="23.25">
      <c r="A55" s="158" t="s">
        <v>208</v>
      </c>
      <c r="B55" s="174"/>
      <c r="C55" s="174"/>
      <c r="D55" s="161" t="s">
        <v>282</v>
      </c>
      <c r="E55" s="157" t="s">
        <v>125</v>
      </c>
      <c r="F55" s="160"/>
      <c r="G55" s="136"/>
      <c r="H55" s="136"/>
    </row>
    <row r="56" spans="1:8" ht="23.25">
      <c r="A56" s="158" t="s">
        <v>350</v>
      </c>
      <c r="B56" s="174"/>
      <c r="C56" s="174"/>
      <c r="D56" s="161" t="s">
        <v>351</v>
      </c>
      <c r="E56" s="157" t="s">
        <v>125</v>
      </c>
      <c r="F56" s="160"/>
      <c r="G56" s="136"/>
      <c r="H56" s="136"/>
    </row>
    <row r="57" spans="1:8" ht="23.25">
      <c r="A57" s="158" t="s">
        <v>268</v>
      </c>
      <c r="B57" s="174"/>
      <c r="C57" s="174"/>
      <c r="D57" s="161" t="s">
        <v>284</v>
      </c>
      <c r="E57" s="157">
        <v>23940</v>
      </c>
      <c r="F57" s="160"/>
      <c r="G57" s="136"/>
      <c r="H57" s="136"/>
    </row>
    <row r="58" spans="1:8" ht="23.25">
      <c r="A58" s="158" t="s">
        <v>352</v>
      </c>
      <c r="B58" s="174"/>
      <c r="C58" s="174"/>
      <c r="D58" s="161" t="s">
        <v>285</v>
      </c>
      <c r="E58" s="157">
        <v>23940</v>
      </c>
      <c r="F58" s="160"/>
      <c r="G58" s="136"/>
      <c r="H58" s="136"/>
    </row>
    <row r="59" spans="1:8" ht="23.25">
      <c r="A59" s="158" t="s">
        <v>142</v>
      </c>
      <c r="B59" s="174"/>
      <c r="C59" s="174"/>
      <c r="D59" s="161" t="s">
        <v>283</v>
      </c>
      <c r="E59" s="157">
        <v>650000</v>
      </c>
      <c r="F59" s="160"/>
      <c r="G59" s="136"/>
      <c r="H59" s="136"/>
    </row>
    <row r="60" spans="1:8" ht="23.25">
      <c r="A60" s="178"/>
      <c r="B60" s="174" t="s">
        <v>306</v>
      </c>
      <c r="C60" s="174"/>
      <c r="D60" s="161" t="s">
        <v>286</v>
      </c>
      <c r="E60" s="159"/>
      <c r="F60" s="162">
        <v>2546710</v>
      </c>
      <c r="G60" s="136"/>
      <c r="H60" s="136"/>
    </row>
    <row r="61" spans="1:8" ht="23.25">
      <c r="A61" s="178"/>
      <c r="B61" s="174" t="s">
        <v>353</v>
      </c>
      <c r="C61" s="174"/>
      <c r="D61" s="161" t="s">
        <v>287</v>
      </c>
      <c r="E61" s="159"/>
      <c r="F61" s="160">
        <v>4592034.67</v>
      </c>
      <c r="G61" s="136"/>
      <c r="H61" s="136"/>
    </row>
    <row r="62" spans="1:8" ht="23.25">
      <c r="A62" s="178"/>
      <c r="B62" s="174" t="s">
        <v>52</v>
      </c>
      <c r="C62" s="174"/>
      <c r="D62" s="161" t="s">
        <v>288</v>
      </c>
      <c r="E62" s="159"/>
      <c r="F62" s="160">
        <v>4872047.63</v>
      </c>
      <c r="G62" s="136"/>
      <c r="H62" s="136"/>
    </row>
    <row r="63" spans="1:8" ht="23.25">
      <c r="A63" s="178"/>
      <c r="B63" s="174" t="s">
        <v>354</v>
      </c>
      <c r="C63" s="174"/>
      <c r="D63" s="161" t="s">
        <v>289</v>
      </c>
      <c r="E63" s="159"/>
      <c r="F63" s="160">
        <v>748548.64</v>
      </c>
      <c r="G63" s="136"/>
      <c r="H63" s="136"/>
    </row>
    <row r="64" spans="1:8" ht="23.25">
      <c r="A64" s="178"/>
      <c r="B64" s="174" t="s">
        <v>143</v>
      </c>
      <c r="C64" s="174"/>
      <c r="D64" s="161" t="s">
        <v>283</v>
      </c>
      <c r="E64" s="159"/>
      <c r="F64" s="160">
        <v>717969.9</v>
      </c>
      <c r="G64" s="136"/>
      <c r="H64" s="136"/>
    </row>
    <row r="65" spans="1:8" ht="23.25">
      <c r="A65" s="178"/>
      <c r="B65" s="174" t="s">
        <v>355</v>
      </c>
      <c r="C65" s="174"/>
      <c r="D65" s="161" t="s">
        <v>356</v>
      </c>
      <c r="E65" s="159"/>
      <c r="F65" s="162" t="s">
        <v>125</v>
      </c>
      <c r="G65" s="136"/>
      <c r="H65" s="136"/>
    </row>
    <row r="66" spans="1:8" ht="23.25">
      <c r="A66" s="178"/>
      <c r="B66" s="174" t="s">
        <v>357</v>
      </c>
      <c r="C66" s="174"/>
      <c r="D66" s="161" t="s">
        <v>356</v>
      </c>
      <c r="E66" s="159"/>
      <c r="F66" s="162" t="s">
        <v>125</v>
      </c>
      <c r="G66" s="136"/>
      <c r="H66" s="136"/>
    </row>
    <row r="67" spans="1:8" ht="23.25">
      <c r="A67" s="178"/>
      <c r="B67" s="174" t="s">
        <v>358</v>
      </c>
      <c r="C67" s="174"/>
      <c r="D67" s="161" t="s">
        <v>356</v>
      </c>
      <c r="E67" s="159"/>
      <c r="F67" s="162" t="s">
        <v>125</v>
      </c>
      <c r="G67" s="136"/>
      <c r="H67" s="136"/>
    </row>
    <row r="68" spans="1:8" ht="23.25">
      <c r="A68" s="178"/>
      <c r="B68" s="174" t="s">
        <v>359</v>
      </c>
      <c r="C68" s="174"/>
      <c r="D68" s="161" t="s">
        <v>360</v>
      </c>
      <c r="E68" s="159"/>
      <c r="F68" s="162" t="s">
        <v>125</v>
      </c>
      <c r="G68" s="136"/>
      <c r="H68" s="136"/>
    </row>
    <row r="69" spans="1:8" ht="23.25">
      <c r="A69" s="178"/>
      <c r="B69" s="174" t="s">
        <v>361</v>
      </c>
      <c r="C69" s="174"/>
      <c r="D69" s="161" t="s">
        <v>362</v>
      </c>
      <c r="E69" s="159"/>
      <c r="F69" s="162">
        <v>19740</v>
      </c>
      <c r="G69" s="136"/>
      <c r="H69" s="136"/>
    </row>
    <row r="70" spans="1:8" ht="23.25">
      <c r="A70" s="178"/>
      <c r="B70" s="174" t="s">
        <v>363</v>
      </c>
      <c r="C70" s="174"/>
      <c r="D70" s="161" t="s">
        <v>356</v>
      </c>
      <c r="E70" s="159"/>
      <c r="F70" s="162" t="s">
        <v>125</v>
      </c>
      <c r="G70" s="136"/>
      <c r="H70" s="136"/>
    </row>
    <row r="71" spans="1:8" ht="23.25">
      <c r="A71" s="178"/>
      <c r="B71" s="174" t="s">
        <v>270</v>
      </c>
      <c r="C71" s="174"/>
      <c r="D71" s="161" t="s">
        <v>290</v>
      </c>
      <c r="E71" s="159"/>
      <c r="F71" s="162">
        <v>23940</v>
      </c>
      <c r="G71" s="136"/>
      <c r="H71" s="136"/>
    </row>
    <row r="72" spans="1:8" ht="23.25">
      <c r="A72" s="135"/>
      <c r="B72" s="135"/>
      <c r="C72" s="135"/>
      <c r="D72" s="163"/>
      <c r="E72" s="164">
        <f>SUM(E47:E59)</f>
        <v>13520990.840000002</v>
      </c>
      <c r="F72" s="165">
        <f>SUM(F60:F71)</f>
        <v>13520990.840000002</v>
      </c>
      <c r="G72" s="136"/>
      <c r="H72" s="136"/>
    </row>
    <row r="73" spans="1:7" ht="23.25">
      <c r="A73" s="135"/>
      <c r="B73" s="135"/>
      <c r="C73" s="163"/>
      <c r="D73" s="166"/>
      <c r="E73" s="166"/>
      <c r="F73" s="136"/>
      <c r="G73" s="136"/>
    </row>
    <row r="74" spans="1:7" ht="23.25">
      <c r="A74" s="135"/>
      <c r="B74" s="135"/>
      <c r="C74" s="163"/>
      <c r="D74" s="166"/>
      <c r="E74" s="166"/>
      <c r="F74" s="136"/>
      <c r="G74" s="136"/>
    </row>
    <row r="75" spans="1:7" ht="23.25">
      <c r="A75" s="136"/>
      <c r="B75" s="136"/>
      <c r="C75" s="136"/>
      <c r="D75" s="136"/>
      <c r="E75" s="136"/>
      <c r="F75" s="136"/>
      <c r="G75" s="136"/>
    </row>
    <row r="76" spans="1:7" s="34" customFormat="1" ht="23.25">
      <c r="A76" s="136" t="s">
        <v>364</v>
      </c>
      <c r="B76" s="136"/>
      <c r="C76" s="136"/>
      <c r="D76" s="136"/>
      <c r="E76" s="136"/>
      <c r="F76" s="136"/>
      <c r="G76" s="136"/>
    </row>
    <row r="77" spans="1:7" s="34" customFormat="1" ht="23.25">
      <c r="A77" s="136" t="s">
        <v>365</v>
      </c>
      <c r="B77" s="136"/>
      <c r="C77" s="136"/>
      <c r="D77" s="136"/>
      <c r="E77" s="136"/>
      <c r="F77" s="136"/>
      <c r="G77" s="136"/>
    </row>
    <row r="78" spans="1:7" s="34" customFormat="1" ht="23.25">
      <c r="A78" s="136"/>
      <c r="B78" s="136"/>
      <c r="C78" s="136"/>
      <c r="D78" s="136"/>
      <c r="E78" s="136"/>
      <c r="F78" s="136"/>
      <c r="G78" s="136"/>
    </row>
    <row r="79" spans="1:7" s="34" customFormat="1" ht="23.25">
      <c r="A79" s="136"/>
      <c r="B79" s="136"/>
      <c r="C79" s="136"/>
      <c r="D79" s="167"/>
      <c r="E79" s="167"/>
      <c r="F79" s="136"/>
      <c r="G79" s="136"/>
    </row>
    <row r="80" spans="3:5" s="34" customFormat="1" ht="22.5">
      <c r="C80" s="61"/>
      <c r="D80" s="61"/>
      <c r="E80" s="61"/>
    </row>
    <row r="81" spans="3:6" s="34" customFormat="1" ht="22.5">
      <c r="C81" s="34" t="s">
        <v>55</v>
      </c>
      <c r="E81" s="39">
        <v>41927.65</v>
      </c>
      <c r="F81" s="39"/>
    </row>
    <row r="82" spans="3:6" s="34" customFormat="1" ht="22.5">
      <c r="C82" s="40" t="s">
        <v>56</v>
      </c>
      <c r="D82" s="40"/>
      <c r="E82" s="41">
        <v>14434</v>
      </c>
      <c r="F82" s="48"/>
    </row>
    <row r="83" spans="3:6" s="34" customFormat="1" ht="22.5">
      <c r="C83" s="40" t="s">
        <v>57</v>
      </c>
      <c r="D83" s="40"/>
      <c r="E83" s="62">
        <v>75800</v>
      </c>
      <c r="F83" s="49"/>
    </row>
    <row r="84" spans="3:6" s="34" customFormat="1" ht="22.5">
      <c r="C84" s="40"/>
      <c r="D84" s="40"/>
      <c r="E84" s="65"/>
      <c r="F84" s="36"/>
    </row>
    <row r="85" spans="3:5" s="34" customFormat="1" ht="24" thickBot="1">
      <c r="C85" s="64" t="s">
        <v>58</v>
      </c>
      <c r="E85" s="63">
        <f>SUM(E81:E84)</f>
        <v>132161.65</v>
      </c>
    </row>
    <row r="86" s="34" customFormat="1" ht="23.25" thickTop="1"/>
    <row r="87" s="34" customFormat="1" ht="22.5"/>
    <row r="88" s="34" customFormat="1" ht="22.5"/>
    <row r="89" s="34" customFormat="1" ht="22.5"/>
    <row r="90" s="34" customFormat="1" ht="22.5"/>
    <row r="91" s="34" customFormat="1" ht="22.5"/>
    <row r="92" s="34" customFormat="1" ht="22.5"/>
    <row r="93" s="34" customFormat="1" ht="22.5"/>
    <row r="94" s="34" customFormat="1" ht="22.5"/>
    <row r="145" ht="20.25">
      <c r="A145" s="1" t="s">
        <v>2</v>
      </c>
    </row>
  </sheetData>
  <sheetProtection/>
  <mergeCells count="8">
    <mergeCell ref="A46:B46"/>
    <mergeCell ref="A44:F44"/>
    <mergeCell ref="A45:F45"/>
    <mergeCell ref="A43:F43"/>
    <mergeCell ref="A6:C6"/>
    <mergeCell ref="A2:F2"/>
    <mergeCell ref="A3:F3"/>
    <mergeCell ref="A4:F4"/>
  </mergeCells>
  <printOptions/>
  <pageMargins left="0.49" right="0.17" top="0.48" bottom="0.16" header="0.22" footer="0.1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0" sqref="C10"/>
    </sheetView>
  </sheetViews>
  <sheetFormatPr defaultColWidth="9.140625" defaultRowHeight="21.75"/>
  <cols>
    <col min="1" max="1" width="40.8515625" style="1" customWidth="1"/>
    <col min="2" max="2" width="13.421875" style="1" customWidth="1"/>
    <col min="3" max="3" width="14.28125" style="1" customWidth="1"/>
    <col min="4" max="4" width="17.8515625" style="1" customWidth="1"/>
    <col min="5" max="5" width="13.28125" style="1" customWidth="1"/>
    <col min="6" max="6" width="14.8515625" style="1" customWidth="1"/>
    <col min="7" max="16384" width="9.140625" style="1" customWidth="1"/>
  </cols>
  <sheetData>
    <row r="1" spans="1:6" ht="21">
      <c r="A1" s="145" t="s">
        <v>34</v>
      </c>
      <c r="B1" s="145"/>
      <c r="C1" s="145"/>
      <c r="D1" s="145"/>
      <c r="E1" s="133"/>
      <c r="F1" s="133"/>
    </row>
    <row r="2" spans="1:4" ht="21.75">
      <c r="A2" s="148" t="s">
        <v>35</v>
      </c>
      <c r="B2" s="148"/>
      <c r="C2" s="148"/>
      <c r="D2" s="148"/>
    </row>
    <row r="3" spans="1:4" ht="21.75">
      <c r="A3" s="148" t="s">
        <v>318</v>
      </c>
      <c r="B3" s="148"/>
      <c r="C3" s="148"/>
      <c r="D3" s="148"/>
    </row>
    <row r="4" spans="1:4" ht="21.75">
      <c r="A4" s="127"/>
      <c r="B4" s="127"/>
      <c r="C4" s="127"/>
      <c r="D4" s="127"/>
    </row>
    <row r="5" spans="1:4" ht="21.75">
      <c r="A5" s="146" t="s">
        <v>293</v>
      </c>
      <c r="B5" s="146"/>
      <c r="C5" s="146"/>
      <c r="D5" s="127" t="s">
        <v>245</v>
      </c>
    </row>
    <row r="6" spans="1:4" ht="22.5" thickBot="1">
      <c r="A6" s="128" t="s">
        <v>294</v>
      </c>
      <c r="B6" s="127" t="s">
        <v>295</v>
      </c>
      <c r="C6" s="128"/>
      <c r="D6" s="129">
        <v>13957621.35</v>
      </c>
    </row>
    <row r="7" spans="1:4" ht="22.5" thickTop="1">
      <c r="A7" s="128" t="s">
        <v>296</v>
      </c>
      <c r="B7" s="127" t="s">
        <v>313</v>
      </c>
      <c r="C7" s="128"/>
      <c r="D7" s="130">
        <v>12823110.84</v>
      </c>
    </row>
    <row r="8" spans="1:4" ht="21.75">
      <c r="A8" s="128" t="s">
        <v>268</v>
      </c>
      <c r="B8" s="127"/>
      <c r="C8" s="128"/>
      <c r="D8" s="130">
        <v>23940</v>
      </c>
    </row>
    <row r="9" spans="1:4" ht="21.75">
      <c r="A9" s="128" t="s">
        <v>299</v>
      </c>
      <c r="B9" s="127" t="s">
        <v>314</v>
      </c>
      <c r="C9" s="128"/>
      <c r="D9" s="130">
        <v>23940</v>
      </c>
    </row>
    <row r="10" spans="1:4" ht="20.25">
      <c r="A10" s="1" t="s">
        <v>311</v>
      </c>
      <c r="D10" s="4">
        <v>650000</v>
      </c>
    </row>
    <row r="11" spans="1:4" ht="22.5" thickBot="1">
      <c r="A11" s="131" t="s">
        <v>58</v>
      </c>
      <c r="B11" s="127"/>
      <c r="C11" s="128"/>
      <c r="D11" s="132">
        <f>SUM(D7:D10)</f>
        <v>13520990.84</v>
      </c>
    </row>
    <row r="12" spans="1:4" ht="22.5" thickTop="1">
      <c r="A12" s="128"/>
      <c r="B12" s="127"/>
      <c r="C12" s="128"/>
      <c r="D12" s="130"/>
    </row>
    <row r="13" spans="1:4" ht="21.75">
      <c r="A13" s="147" t="s">
        <v>301</v>
      </c>
      <c r="B13" s="147"/>
      <c r="C13" s="147"/>
      <c r="D13" s="127" t="s">
        <v>245</v>
      </c>
    </row>
    <row r="14" spans="1:4" ht="22.5" thickBot="1">
      <c r="A14" s="128" t="s">
        <v>302</v>
      </c>
      <c r="B14" s="127" t="s">
        <v>303</v>
      </c>
      <c r="C14" s="128"/>
      <c r="D14" s="129">
        <f>SUM(D6)</f>
        <v>13957621.35</v>
      </c>
    </row>
    <row r="15" spans="1:4" ht="22.5" thickTop="1">
      <c r="A15" s="128" t="s">
        <v>304</v>
      </c>
      <c r="B15" s="127" t="s">
        <v>300</v>
      </c>
      <c r="C15" s="128"/>
      <c r="D15" s="130">
        <v>748548.64</v>
      </c>
    </row>
    <row r="16" spans="1:4" ht="21.75">
      <c r="A16" s="128" t="s">
        <v>306</v>
      </c>
      <c r="B16" s="127" t="s">
        <v>310</v>
      </c>
      <c r="C16" s="128"/>
      <c r="D16" s="130">
        <v>2546710</v>
      </c>
    </row>
    <row r="17" spans="1:4" ht="21.75">
      <c r="A17" s="128" t="s">
        <v>319</v>
      </c>
      <c r="B17" s="127"/>
      <c r="C17" s="128"/>
      <c r="D17" s="130">
        <v>19740</v>
      </c>
    </row>
    <row r="18" spans="1:4" ht="21.75">
      <c r="A18" s="128" t="s">
        <v>312</v>
      </c>
      <c r="B18" s="127"/>
      <c r="C18" s="128"/>
      <c r="D18" s="130">
        <v>717969.9</v>
      </c>
    </row>
    <row r="19" spans="1:4" ht="20.25" customHeight="1">
      <c r="A19" s="128" t="s">
        <v>270</v>
      </c>
      <c r="B19" s="127"/>
      <c r="C19" s="128"/>
      <c r="D19" s="130">
        <v>23940</v>
      </c>
    </row>
    <row r="20" spans="1:4" ht="21.75">
      <c r="A20" s="128" t="s">
        <v>50</v>
      </c>
      <c r="B20" s="127"/>
      <c r="C20" s="128"/>
      <c r="D20" s="130">
        <v>4872047.63</v>
      </c>
    </row>
    <row r="21" spans="1:4" ht="18.75" customHeight="1">
      <c r="A21" s="128" t="s">
        <v>7</v>
      </c>
      <c r="B21" s="127"/>
      <c r="C21" s="128"/>
      <c r="D21" s="130">
        <v>4592034.67</v>
      </c>
    </row>
    <row r="22" spans="1:4" ht="22.5" thickBot="1">
      <c r="A22" s="131" t="s">
        <v>58</v>
      </c>
      <c r="B22" s="127"/>
      <c r="C22" s="128"/>
      <c r="D22" s="132">
        <f>SUM(D15:D21)</f>
        <v>13520990.84</v>
      </c>
    </row>
    <row r="23" spans="1:4" ht="22.5" thickTop="1">
      <c r="A23" s="128"/>
      <c r="B23" s="127"/>
      <c r="C23" s="128"/>
      <c r="D23" s="130"/>
    </row>
    <row r="24" spans="1:4" ht="21.75">
      <c r="A24" s="128"/>
      <c r="B24" s="127"/>
      <c r="C24" s="128"/>
      <c r="D24" s="130"/>
    </row>
    <row r="25" spans="1:4" ht="21.75">
      <c r="A25" s="131" t="s">
        <v>309</v>
      </c>
      <c r="B25" s="127"/>
      <c r="C25" s="128"/>
      <c r="D25" s="130"/>
    </row>
    <row r="26" spans="1:4" ht="21.75">
      <c r="A26" s="131"/>
      <c r="B26" s="127"/>
      <c r="C26" s="128"/>
      <c r="D26" s="130"/>
    </row>
    <row r="29" spans="1:5" ht="20.25">
      <c r="A29" s="1" t="s">
        <v>317</v>
      </c>
      <c r="C29" s="3"/>
      <c r="D29" s="3" t="s">
        <v>144</v>
      </c>
      <c r="E29" s="4"/>
    </row>
    <row r="30" spans="1:5" ht="20.25">
      <c r="A30" s="1" t="s">
        <v>315</v>
      </c>
      <c r="C30" s="3"/>
      <c r="D30" s="3" t="s">
        <v>145</v>
      </c>
      <c r="E30" s="4"/>
    </row>
    <row r="31" spans="1:5" ht="20.25">
      <c r="A31" s="1" t="s">
        <v>316</v>
      </c>
      <c r="C31" s="3"/>
      <c r="D31" s="3" t="s">
        <v>146</v>
      </c>
      <c r="E31" s="4"/>
    </row>
    <row r="55" ht="21" customHeight="1"/>
  </sheetData>
  <sheetProtection/>
  <mergeCells count="5">
    <mergeCell ref="A5:C5"/>
    <mergeCell ref="A13:C13"/>
    <mergeCell ref="A1:D1"/>
    <mergeCell ref="A2:D2"/>
    <mergeCell ref="A3:D3"/>
  </mergeCells>
  <printOptions/>
  <pageMargins left="0.84" right="0.21" top="0.5" bottom="0.19" header="0.29" footer="0.2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34">
      <selection activeCell="C98" sqref="C98"/>
    </sheetView>
  </sheetViews>
  <sheetFormatPr defaultColWidth="9.140625" defaultRowHeight="21.75"/>
  <cols>
    <col min="1" max="1" width="40.8515625" style="1" customWidth="1"/>
    <col min="2" max="2" width="13.421875" style="1" customWidth="1"/>
    <col min="3" max="3" width="14.28125" style="1" customWidth="1"/>
    <col min="4" max="4" width="42.8515625" style="1" customWidth="1"/>
    <col min="5" max="5" width="13.28125" style="1" customWidth="1"/>
    <col min="6" max="6" width="14.8515625" style="1" customWidth="1"/>
    <col min="7" max="16384" width="9.140625" style="1" customWidth="1"/>
  </cols>
  <sheetData>
    <row r="1" spans="1:6" ht="21">
      <c r="A1" s="145" t="s">
        <v>34</v>
      </c>
      <c r="B1" s="145"/>
      <c r="C1" s="145"/>
      <c r="D1" s="145"/>
      <c r="E1" s="145"/>
      <c r="F1" s="145"/>
    </row>
    <row r="2" spans="1:6" ht="21">
      <c r="A2" s="145" t="s">
        <v>35</v>
      </c>
      <c r="B2" s="145"/>
      <c r="C2" s="145"/>
      <c r="D2" s="145"/>
      <c r="E2" s="145"/>
      <c r="F2" s="145"/>
    </row>
    <row r="3" spans="1:6" ht="21">
      <c r="A3" s="145" t="s">
        <v>271</v>
      </c>
      <c r="B3" s="145"/>
      <c r="C3" s="145"/>
      <c r="D3" s="145"/>
      <c r="E3" s="145"/>
      <c r="F3" s="145"/>
    </row>
    <row r="4" spans="1:6" ht="20.25">
      <c r="A4" s="13"/>
      <c r="B4" s="13"/>
      <c r="C4" s="13"/>
      <c r="D4" s="13"/>
      <c r="E4" s="13"/>
      <c r="F4" s="13"/>
    </row>
    <row r="5" spans="1:6" ht="21">
      <c r="A5" s="28" t="s">
        <v>36</v>
      </c>
      <c r="B5" s="15"/>
      <c r="D5" s="29" t="s">
        <v>37</v>
      </c>
      <c r="E5" s="53"/>
      <c r="F5" s="15"/>
    </row>
    <row r="6" spans="1:6" ht="21" thickBot="1">
      <c r="A6" s="1" t="s">
        <v>38</v>
      </c>
      <c r="B6" s="30"/>
      <c r="C6" s="94">
        <v>13028081.35</v>
      </c>
      <c r="D6" s="5" t="s">
        <v>44</v>
      </c>
      <c r="E6" s="2"/>
      <c r="F6" s="96">
        <f>SUM(C6)</f>
        <v>13028081.35</v>
      </c>
    </row>
    <row r="7" spans="1:6" ht="21" thickTop="1">
      <c r="A7" s="1" t="s">
        <v>141</v>
      </c>
      <c r="B7" s="85">
        <v>8022</v>
      </c>
      <c r="C7" s="66"/>
      <c r="D7" s="5"/>
      <c r="E7" s="2"/>
      <c r="F7" s="52"/>
    </row>
    <row r="8" spans="1:6" ht="20.25">
      <c r="A8" s="1" t="s">
        <v>160</v>
      </c>
      <c r="B8" s="60" t="s">
        <v>125</v>
      </c>
      <c r="C8" s="66"/>
      <c r="D8" s="5"/>
      <c r="E8" s="2"/>
      <c r="F8" s="52"/>
    </row>
    <row r="9" spans="1:6" ht="20.25">
      <c r="A9" s="1" t="s">
        <v>163</v>
      </c>
      <c r="B9" s="52"/>
      <c r="C9" s="4"/>
      <c r="D9" s="5" t="s">
        <v>45</v>
      </c>
      <c r="E9" s="2"/>
      <c r="F9" s="30">
        <v>1919480</v>
      </c>
    </row>
    <row r="10" spans="1:6" ht="20.25">
      <c r="A10" s="1" t="s">
        <v>174</v>
      </c>
      <c r="B10" s="85">
        <v>3612066.05</v>
      </c>
      <c r="C10" s="4"/>
      <c r="D10" s="5" t="s">
        <v>272</v>
      </c>
      <c r="E10" s="2"/>
      <c r="F10" s="30">
        <v>480932.91</v>
      </c>
    </row>
    <row r="11" spans="1:6" ht="20.25">
      <c r="A11" s="1" t="s">
        <v>164</v>
      </c>
      <c r="B11" s="30"/>
      <c r="C11" s="4"/>
      <c r="D11" s="5" t="s">
        <v>224</v>
      </c>
      <c r="E11" s="2"/>
      <c r="F11" s="30">
        <v>717504.66</v>
      </c>
    </row>
    <row r="12" spans="1:6" ht="20.25">
      <c r="A12" s="1" t="s">
        <v>201</v>
      </c>
      <c r="B12" s="30">
        <v>10425786.6</v>
      </c>
      <c r="C12" s="4"/>
      <c r="D12" s="5" t="s">
        <v>270</v>
      </c>
      <c r="E12" s="2"/>
      <c r="F12" s="30">
        <v>22890</v>
      </c>
    </row>
    <row r="13" spans="1:6" ht="20.25">
      <c r="A13" s="1" t="s">
        <v>164</v>
      </c>
      <c r="B13" s="30"/>
      <c r="C13" s="4"/>
      <c r="D13" s="5" t="s">
        <v>50</v>
      </c>
      <c r="E13" s="2"/>
      <c r="F13" s="30">
        <v>4722162.44</v>
      </c>
    </row>
    <row r="14" spans="1:6" ht="20.25">
      <c r="A14" s="1" t="s">
        <v>202</v>
      </c>
      <c r="B14" s="30">
        <v>17504.66</v>
      </c>
      <c r="C14" s="4"/>
      <c r="D14" s="17" t="s">
        <v>273</v>
      </c>
      <c r="E14" s="81">
        <v>7817969.01</v>
      </c>
      <c r="F14" s="6"/>
    </row>
    <row r="15" spans="1:6" ht="20.25">
      <c r="A15" s="1" t="s">
        <v>165</v>
      </c>
      <c r="B15" s="30"/>
      <c r="C15" s="51"/>
      <c r="D15" s="5" t="s">
        <v>274</v>
      </c>
      <c r="E15" s="27"/>
      <c r="F15" s="5"/>
    </row>
    <row r="16" spans="1:6" ht="20.25">
      <c r="A16" s="1" t="s">
        <v>203</v>
      </c>
      <c r="B16" s="30">
        <v>462236.82</v>
      </c>
      <c r="C16" s="51"/>
      <c r="D16" s="5" t="s">
        <v>275</v>
      </c>
      <c r="E16" s="27">
        <v>1510177.11</v>
      </c>
      <c r="F16" s="6"/>
    </row>
    <row r="17" spans="1:6" ht="20.25">
      <c r="A17" s="1" t="s">
        <v>148</v>
      </c>
      <c r="B17" s="30"/>
      <c r="C17" s="51"/>
      <c r="D17" s="17" t="s">
        <v>225</v>
      </c>
      <c r="E17" s="30">
        <v>16280</v>
      </c>
      <c r="F17" s="6"/>
    </row>
    <row r="18" spans="1:6" ht="20.25">
      <c r="A18" s="1" t="s">
        <v>204</v>
      </c>
      <c r="B18" s="85" t="s">
        <v>125</v>
      </c>
      <c r="C18" s="51"/>
      <c r="D18" s="17" t="s">
        <v>53</v>
      </c>
      <c r="E18" s="30">
        <v>1936000</v>
      </c>
      <c r="F18" s="30">
        <f>SUM(E14+E16+E17-E18)</f>
        <v>7408426.119999999</v>
      </c>
    </row>
    <row r="19" spans="1:6" ht="20.25">
      <c r="A19" s="1" t="s">
        <v>163</v>
      </c>
      <c r="B19" s="85"/>
      <c r="C19" s="51"/>
      <c r="D19" s="5"/>
      <c r="E19" s="27"/>
      <c r="F19" s="6"/>
    </row>
    <row r="20" spans="1:6" ht="20.25">
      <c r="A20" s="1" t="s">
        <v>166</v>
      </c>
      <c r="B20" s="85" t="s">
        <v>125</v>
      </c>
      <c r="C20" s="27">
        <f>SUM(B5:B16)</f>
        <v>14525616.129999999</v>
      </c>
      <c r="D20" s="17"/>
      <c r="E20" s="30"/>
      <c r="F20" s="6"/>
    </row>
    <row r="21" spans="1:6" ht="20.25">
      <c r="A21" s="1" t="s">
        <v>147</v>
      </c>
      <c r="B21" s="99" t="s">
        <v>125</v>
      </c>
      <c r="C21" s="30">
        <v>700000</v>
      </c>
      <c r="D21" s="17"/>
      <c r="E21" s="30"/>
      <c r="F21" s="30"/>
    </row>
    <row r="22" spans="1:6" ht="20.25">
      <c r="A22" s="1" t="s">
        <v>268</v>
      </c>
      <c r="B22" s="85"/>
      <c r="C22" s="27">
        <v>22890</v>
      </c>
      <c r="D22" s="17"/>
      <c r="E22" s="30"/>
      <c r="F22" s="30"/>
    </row>
    <row r="23" spans="1:6" ht="20.25" customHeight="1">
      <c r="A23" s="1" t="s">
        <v>269</v>
      </c>
      <c r="B23" s="81"/>
      <c r="C23" s="30">
        <v>22890</v>
      </c>
      <c r="D23" s="2"/>
      <c r="E23" s="52"/>
      <c r="F23" s="52"/>
    </row>
    <row r="24" spans="2:6" ht="21" thickBot="1">
      <c r="B24" s="77"/>
      <c r="C24" s="95">
        <f>SUM(C20:C23)</f>
        <v>15271396.129999999</v>
      </c>
      <c r="D24" s="18"/>
      <c r="E24" s="59"/>
      <c r="F24" s="95">
        <f>SUM(F9:F21)</f>
        <v>15271396.129999999</v>
      </c>
    </row>
    <row r="25" spans="2:5" ht="18.75" customHeight="1" thickTop="1">
      <c r="B25" s="27"/>
      <c r="C25" s="4"/>
      <c r="D25" s="2"/>
      <c r="E25" s="76"/>
    </row>
    <row r="26" spans="1:5" ht="20.25">
      <c r="A26" s="1" t="s">
        <v>46</v>
      </c>
      <c r="C26" s="1" t="s">
        <v>175</v>
      </c>
      <c r="E26" s="1" t="s">
        <v>177</v>
      </c>
    </row>
    <row r="27" spans="1:5" ht="20.25">
      <c r="A27" s="1" t="s">
        <v>120</v>
      </c>
      <c r="C27" s="1" t="s">
        <v>2</v>
      </c>
      <c r="D27" s="1" t="s">
        <v>176</v>
      </c>
      <c r="E27" s="1" t="s">
        <v>178</v>
      </c>
    </row>
    <row r="28" spans="1:5" ht="20.25">
      <c r="A28" s="1" t="s">
        <v>211</v>
      </c>
      <c r="B28" s="1" t="s">
        <v>190</v>
      </c>
      <c r="E28" s="1" t="s">
        <v>189</v>
      </c>
    </row>
    <row r="34" spans="1:6" ht="21">
      <c r="A34" s="86" t="s">
        <v>34</v>
      </c>
      <c r="B34" s="86"/>
      <c r="C34" s="86"/>
      <c r="D34" s="86"/>
      <c r="E34" s="86"/>
      <c r="F34" s="86"/>
    </row>
    <row r="35" spans="1:6" ht="21">
      <c r="A35" s="86" t="s">
        <v>35</v>
      </c>
      <c r="B35" s="86"/>
      <c r="C35" s="86"/>
      <c r="D35" s="86"/>
      <c r="E35" s="86"/>
      <c r="F35" s="86"/>
    </row>
    <row r="36" spans="1:7" ht="21">
      <c r="A36" s="86" t="s">
        <v>150</v>
      </c>
      <c r="B36" s="86"/>
      <c r="C36" s="86"/>
      <c r="D36" s="86"/>
      <c r="E36" s="86"/>
      <c r="F36" s="86"/>
      <c r="G36" s="2"/>
    </row>
    <row r="37" spans="1:7" ht="20.25">
      <c r="A37" s="13"/>
      <c r="B37" s="13"/>
      <c r="C37" s="13"/>
      <c r="D37" s="13"/>
      <c r="E37" s="13"/>
      <c r="F37" s="13"/>
      <c r="G37" s="2"/>
    </row>
    <row r="38" spans="1:7" ht="21">
      <c r="A38" s="28" t="s">
        <v>36</v>
      </c>
      <c r="B38" s="15"/>
      <c r="D38" s="29" t="s">
        <v>37</v>
      </c>
      <c r="E38" s="53"/>
      <c r="F38" s="15"/>
      <c r="G38" s="2"/>
    </row>
    <row r="39" spans="1:7" ht="21" thickBot="1">
      <c r="A39" s="1" t="s">
        <v>38</v>
      </c>
      <c r="B39" s="30"/>
      <c r="C39" s="54">
        <v>6580966</v>
      </c>
      <c r="D39" s="5" t="s">
        <v>44</v>
      </c>
      <c r="E39" s="2"/>
      <c r="F39" s="57">
        <v>6580966</v>
      </c>
      <c r="G39" s="2"/>
    </row>
    <row r="40" spans="1:7" ht="21" thickTop="1">
      <c r="A40" s="1" t="s">
        <v>141</v>
      </c>
      <c r="B40" s="85" t="s">
        <v>125</v>
      </c>
      <c r="C40" s="66"/>
      <c r="D40" s="5"/>
      <c r="E40" s="2"/>
      <c r="F40" s="58"/>
      <c r="G40" s="2"/>
    </row>
    <row r="41" spans="1:7" ht="20.25">
      <c r="A41" s="1" t="s">
        <v>48</v>
      </c>
      <c r="B41" s="52"/>
      <c r="C41" s="4"/>
      <c r="D41" s="5" t="s">
        <v>45</v>
      </c>
      <c r="E41" s="2"/>
      <c r="F41" s="52">
        <v>652000</v>
      </c>
      <c r="G41" s="2"/>
    </row>
    <row r="42" spans="1:7" ht="20.25">
      <c r="A42" s="1" t="s">
        <v>49</v>
      </c>
      <c r="B42" s="52">
        <v>9337</v>
      </c>
      <c r="C42" s="4"/>
      <c r="D42" s="5" t="s">
        <v>124</v>
      </c>
      <c r="E42" s="2"/>
      <c r="F42" s="52">
        <v>474678</v>
      </c>
      <c r="G42" s="2"/>
    </row>
    <row r="43" spans="1:7" ht="20.25">
      <c r="A43" s="1" t="s">
        <v>39</v>
      </c>
      <c r="B43" s="52"/>
      <c r="C43" s="4"/>
      <c r="D43" s="5" t="s">
        <v>151</v>
      </c>
      <c r="E43" s="2"/>
      <c r="F43" s="52">
        <v>396669</v>
      </c>
      <c r="G43" s="2"/>
    </row>
    <row r="44" spans="1:6" ht="20.25">
      <c r="A44" s="1" t="s">
        <v>51</v>
      </c>
      <c r="B44" s="52">
        <v>4965305</v>
      </c>
      <c r="C44" s="4"/>
      <c r="D44" s="5" t="s">
        <v>152</v>
      </c>
      <c r="E44" s="2"/>
      <c r="F44" s="52">
        <v>175577</v>
      </c>
    </row>
    <row r="45" spans="1:6" ht="20.25">
      <c r="A45" s="1" t="s">
        <v>39</v>
      </c>
      <c r="B45" s="52"/>
      <c r="C45" s="4"/>
      <c r="D45" s="5" t="s">
        <v>52</v>
      </c>
      <c r="E45" s="2"/>
      <c r="F45" s="52">
        <v>897384</v>
      </c>
    </row>
    <row r="46" spans="1:6" ht="20.25">
      <c r="A46" s="1" t="s">
        <v>40</v>
      </c>
      <c r="B46" s="52">
        <v>71283</v>
      </c>
      <c r="C46" s="4"/>
      <c r="D46" s="17" t="s">
        <v>123</v>
      </c>
      <c r="E46" s="58">
        <v>4039990</v>
      </c>
      <c r="F46" s="6"/>
    </row>
    <row r="47" spans="1:6" ht="20.25">
      <c r="A47" s="1" t="s">
        <v>39</v>
      </c>
      <c r="B47" s="52"/>
      <c r="C47" s="4"/>
      <c r="D47" s="5" t="s">
        <v>153</v>
      </c>
      <c r="E47" s="51"/>
      <c r="F47" s="5"/>
    </row>
    <row r="48" spans="1:6" ht="20.25">
      <c r="A48" s="1" t="s">
        <v>41</v>
      </c>
      <c r="B48" s="52">
        <v>175577</v>
      </c>
      <c r="C48" s="4"/>
      <c r="D48" s="5" t="s">
        <v>154</v>
      </c>
      <c r="E48" s="51">
        <v>382864</v>
      </c>
      <c r="F48" s="6"/>
    </row>
    <row r="49" spans="1:6" ht="20.25">
      <c r="A49" s="1" t="s">
        <v>42</v>
      </c>
      <c r="B49" s="52"/>
      <c r="C49" s="51"/>
      <c r="D49" s="17" t="s">
        <v>155</v>
      </c>
      <c r="E49" s="52">
        <v>177357</v>
      </c>
      <c r="F49" s="6"/>
    </row>
    <row r="50" spans="1:6" ht="20.25">
      <c r="A50" s="1" t="s">
        <v>43</v>
      </c>
      <c r="B50" s="52">
        <v>415417</v>
      </c>
      <c r="C50" s="51"/>
      <c r="D50" s="17" t="s">
        <v>53</v>
      </c>
      <c r="E50" s="52">
        <v>1559600</v>
      </c>
      <c r="F50" s="52">
        <v>3040611</v>
      </c>
    </row>
    <row r="51" spans="1:6" ht="20.25">
      <c r="A51" s="1" t="s">
        <v>148</v>
      </c>
      <c r="B51" s="30"/>
      <c r="C51" s="51"/>
      <c r="D51" s="17"/>
      <c r="E51" s="52"/>
      <c r="F51" s="52"/>
    </row>
    <row r="52" spans="1:6" ht="20.25">
      <c r="A52" s="1" t="s">
        <v>149</v>
      </c>
      <c r="B52" s="85" t="s">
        <v>125</v>
      </c>
      <c r="C52" s="51">
        <v>5636920</v>
      </c>
      <c r="D52" s="5"/>
      <c r="E52" s="51"/>
      <c r="F52" s="52"/>
    </row>
    <row r="53" spans="2:6" ht="20.25">
      <c r="B53" s="81"/>
      <c r="C53" s="52"/>
      <c r="D53" s="18"/>
      <c r="E53" s="51"/>
      <c r="F53" s="52"/>
    </row>
    <row r="54" spans="2:6" ht="20.25">
      <c r="B54" s="81"/>
      <c r="C54" s="110"/>
      <c r="D54" s="18"/>
      <c r="E54" s="51"/>
      <c r="F54" s="52"/>
    </row>
    <row r="55" spans="2:6" ht="21" thickBot="1">
      <c r="B55" s="77"/>
      <c r="C55" s="55">
        <v>5636920</v>
      </c>
      <c r="D55" s="18"/>
      <c r="E55" s="59"/>
      <c r="F55" s="55">
        <v>5636920</v>
      </c>
    </row>
    <row r="56" spans="2:5" ht="21" thickTop="1">
      <c r="B56" s="27"/>
      <c r="C56" s="4"/>
      <c r="D56" s="2"/>
      <c r="E56" s="76"/>
    </row>
    <row r="58" ht="20.25">
      <c r="A58" s="1" t="s">
        <v>46</v>
      </c>
    </row>
    <row r="59" ht="21" customHeight="1">
      <c r="A59" s="1" t="s">
        <v>120</v>
      </c>
    </row>
    <row r="60" spans="1:2" ht="20.25">
      <c r="A60" s="1" t="s">
        <v>47</v>
      </c>
      <c r="B60" s="1" t="s">
        <v>126</v>
      </c>
    </row>
    <row r="63" spans="1:6" ht="21">
      <c r="A63" s="86" t="s">
        <v>34</v>
      </c>
      <c r="B63" s="86"/>
      <c r="C63" s="86"/>
      <c r="D63" s="86"/>
      <c r="E63" s="86"/>
      <c r="F63" s="86"/>
    </row>
    <row r="64" spans="1:6" ht="21">
      <c r="A64" s="86" t="s">
        <v>35</v>
      </c>
      <c r="B64" s="86"/>
      <c r="C64" s="86"/>
      <c r="D64" s="86"/>
      <c r="E64" s="86"/>
      <c r="F64" s="86"/>
    </row>
    <row r="65" spans="1:6" ht="21">
      <c r="A65" s="86" t="s">
        <v>156</v>
      </c>
      <c r="B65" s="86"/>
      <c r="C65" s="86"/>
      <c r="D65" s="86"/>
      <c r="E65" s="86"/>
      <c r="F65" s="86"/>
    </row>
    <row r="66" spans="1:6" ht="20.25">
      <c r="A66" s="13"/>
      <c r="B66" s="13"/>
      <c r="C66" s="13"/>
      <c r="D66" s="13"/>
      <c r="E66" s="13"/>
      <c r="F66" s="13"/>
    </row>
    <row r="67" spans="1:6" ht="21">
      <c r="A67" s="28" t="s">
        <v>36</v>
      </c>
      <c r="B67" s="15"/>
      <c r="D67" s="29" t="s">
        <v>37</v>
      </c>
      <c r="E67" s="53"/>
      <c r="F67" s="15"/>
    </row>
    <row r="68" spans="1:6" ht="21" thickBot="1">
      <c r="A68" s="1" t="s">
        <v>38</v>
      </c>
      <c r="B68" s="30"/>
      <c r="C68" s="54">
        <v>6306466</v>
      </c>
      <c r="D68" s="5" t="s">
        <v>44</v>
      </c>
      <c r="E68" s="2"/>
      <c r="F68" s="57">
        <v>6306466</v>
      </c>
    </row>
    <row r="69" spans="1:6" ht="21" thickTop="1">
      <c r="A69" s="1" t="s">
        <v>141</v>
      </c>
      <c r="B69" s="85" t="s">
        <v>125</v>
      </c>
      <c r="C69" s="66"/>
      <c r="D69" s="5"/>
      <c r="E69" s="2"/>
      <c r="F69" s="58"/>
    </row>
    <row r="70" spans="1:6" ht="20.25">
      <c r="A70" s="1" t="s">
        <v>48</v>
      </c>
      <c r="B70" s="52"/>
      <c r="C70" s="4"/>
      <c r="D70" s="5" t="s">
        <v>45</v>
      </c>
      <c r="E70" s="2"/>
      <c r="F70" s="52">
        <v>132161</v>
      </c>
    </row>
    <row r="71" spans="1:6" ht="20.25">
      <c r="A71" s="1" t="s">
        <v>49</v>
      </c>
      <c r="B71" s="52">
        <v>892334</v>
      </c>
      <c r="C71" s="4"/>
      <c r="D71" s="5" t="s">
        <v>157</v>
      </c>
      <c r="E71" s="2"/>
      <c r="F71" s="52">
        <v>769796</v>
      </c>
    </row>
    <row r="72" spans="1:6" ht="20.25">
      <c r="A72" s="1" t="s">
        <v>39</v>
      </c>
      <c r="B72" s="52"/>
      <c r="C72" s="4"/>
      <c r="D72" s="5" t="s">
        <v>151</v>
      </c>
      <c r="E72" s="2"/>
      <c r="F72" s="52">
        <v>295150.35</v>
      </c>
    </row>
    <row r="73" spans="1:6" ht="20.25">
      <c r="A73" s="1" t="s">
        <v>51</v>
      </c>
      <c r="B73" s="52">
        <v>4637397</v>
      </c>
      <c r="C73" s="4"/>
      <c r="D73" s="5" t="s">
        <v>152</v>
      </c>
      <c r="E73" s="2"/>
      <c r="F73" s="52">
        <v>139671</v>
      </c>
    </row>
    <row r="74" spans="1:6" ht="20.25">
      <c r="A74" s="1" t="s">
        <v>39</v>
      </c>
      <c r="B74" s="52"/>
      <c r="C74" s="4"/>
      <c r="D74" s="5" t="s">
        <v>52</v>
      </c>
      <c r="E74" s="2"/>
      <c r="F74" s="52">
        <v>769763</v>
      </c>
    </row>
    <row r="75" spans="1:6" ht="20.25">
      <c r="A75" s="1" t="s">
        <v>40</v>
      </c>
      <c r="B75" s="52">
        <v>70929</v>
      </c>
      <c r="C75" s="4"/>
      <c r="D75" s="17" t="s">
        <v>123</v>
      </c>
      <c r="E75" s="58">
        <v>2780131</v>
      </c>
      <c r="F75" s="6"/>
    </row>
    <row r="76" spans="1:6" ht="20.25">
      <c r="A76" s="1" t="s">
        <v>39</v>
      </c>
      <c r="B76" s="52"/>
      <c r="C76" s="4"/>
      <c r="D76" s="5" t="s">
        <v>158</v>
      </c>
      <c r="E76" s="51"/>
      <c r="F76" s="5"/>
    </row>
    <row r="77" spans="1:6" ht="20.25">
      <c r="A77" s="1" t="s">
        <v>41</v>
      </c>
      <c r="B77" s="52">
        <v>139671</v>
      </c>
      <c r="C77" s="4"/>
      <c r="D77" s="5" t="s">
        <v>159</v>
      </c>
      <c r="E77" s="51">
        <v>1571987</v>
      </c>
      <c r="F77" s="6"/>
    </row>
    <row r="78" spans="1:6" ht="20.25">
      <c r="A78" s="1" t="s">
        <v>42</v>
      </c>
      <c r="B78" s="52"/>
      <c r="C78" s="51"/>
      <c r="D78" s="17" t="s">
        <v>155</v>
      </c>
      <c r="E78" s="52">
        <v>1222469</v>
      </c>
      <c r="F78" s="6"/>
    </row>
    <row r="79" spans="1:6" ht="20.25">
      <c r="A79" s="1" t="s">
        <v>43</v>
      </c>
      <c r="B79" s="52">
        <v>406200</v>
      </c>
      <c r="C79" s="51"/>
      <c r="D79" s="17" t="s">
        <v>53</v>
      </c>
      <c r="E79" s="52">
        <v>1534597</v>
      </c>
      <c r="F79" s="52">
        <v>4039990</v>
      </c>
    </row>
    <row r="80" spans="1:6" ht="20.25">
      <c r="A80" s="1" t="s">
        <v>148</v>
      </c>
      <c r="B80" s="30"/>
      <c r="C80" s="51"/>
      <c r="D80" s="17"/>
      <c r="E80" s="52"/>
      <c r="F80" s="52"/>
    </row>
    <row r="81" spans="1:6" ht="20.25">
      <c r="A81" s="1" t="s">
        <v>149</v>
      </c>
      <c r="B81" s="85" t="s">
        <v>125</v>
      </c>
      <c r="C81" s="51">
        <v>6146533</v>
      </c>
      <c r="D81" s="5"/>
      <c r="E81" s="51"/>
      <c r="F81" s="52"/>
    </row>
    <row r="82" spans="2:6" ht="20.25">
      <c r="B82" s="30"/>
      <c r="C82" s="51"/>
      <c r="D82" s="18"/>
      <c r="E82" s="51"/>
      <c r="F82" s="52"/>
    </row>
    <row r="83" spans="2:6" ht="20.25">
      <c r="B83" s="81"/>
      <c r="C83" s="51"/>
      <c r="D83" s="18"/>
      <c r="E83" s="51"/>
      <c r="F83" s="52"/>
    </row>
    <row r="84" spans="2:6" ht="21" thickBot="1">
      <c r="B84" s="77"/>
      <c r="C84" s="56">
        <v>6146533</v>
      </c>
      <c r="D84" s="18"/>
      <c r="E84" s="59"/>
      <c r="F84" s="55">
        <v>6146533</v>
      </c>
    </row>
    <row r="85" spans="2:5" ht="21" thickTop="1">
      <c r="B85" s="27"/>
      <c r="C85" s="4"/>
      <c r="D85" s="2"/>
      <c r="E85" s="76"/>
    </row>
    <row r="87" ht="20.25">
      <c r="A87" s="1" t="s">
        <v>46</v>
      </c>
    </row>
    <row r="88" ht="20.25">
      <c r="A88" s="1" t="s">
        <v>120</v>
      </c>
    </row>
    <row r="89" spans="1:2" ht="20.25">
      <c r="A89" s="1" t="s">
        <v>47</v>
      </c>
      <c r="B89" s="1" t="s">
        <v>126</v>
      </c>
    </row>
    <row r="93" spans="1:4" ht="21.75">
      <c r="A93" s="147" t="s">
        <v>291</v>
      </c>
      <c r="B93" s="147"/>
      <c r="C93" s="147"/>
      <c r="D93" s="147"/>
    </row>
    <row r="94" spans="1:4" ht="21.75">
      <c r="A94" s="147" t="s">
        <v>35</v>
      </c>
      <c r="B94" s="147"/>
      <c r="C94" s="147"/>
      <c r="D94" s="147"/>
    </row>
    <row r="95" spans="1:4" ht="21.75">
      <c r="A95" s="147" t="s">
        <v>292</v>
      </c>
      <c r="B95" s="147"/>
      <c r="C95" s="147"/>
      <c r="D95" s="147"/>
    </row>
    <row r="96" spans="1:4" ht="21.75">
      <c r="A96" s="127"/>
      <c r="B96" s="127"/>
      <c r="C96" s="127"/>
      <c r="D96" s="127"/>
    </row>
    <row r="97" spans="1:4" ht="21.75">
      <c r="A97" s="146" t="s">
        <v>293</v>
      </c>
      <c r="B97" s="146"/>
      <c r="C97" s="146"/>
      <c r="D97" s="127" t="s">
        <v>245</v>
      </c>
    </row>
    <row r="98" spans="1:4" ht="22.5" thickBot="1">
      <c r="A98" s="128" t="s">
        <v>294</v>
      </c>
      <c r="B98" s="127" t="s">
        <v>295</v>
      </c>
      <c r="C98" s="128"/>
      <c r="D98" s="129">
        <f>SUM('[1]กระดาษทำการทรัพย์'!G114)</f>
        <v>0</v>
      </c>
    </row>
    <row r="99" spans="1:4" ht="22.5" thickTop="1">
      <c r="A99" s="128" t="s">
        <v>296</v>
      </c>
      <c r="B99" s="127" t="s">
        <v>297</v>
      </c>
      <c r="C99" s="128"/>
      <c r="D99" s="130">
        <v>26436134.49</v>
      </c>
    </row>
    <row r="100" spans="1:4" ht="21.75">
      <c r="A100" s="128" t="s">
        <v>298</v>
      </c>
      <c r="B100" s="127"/>
      <c r="C100" s="128"/>
      <c r="D100" s="130">
        <v>2391333.75</v>
      </c>
    </row>
    <row r="101" spans="1:4" ht="21.75">
      <c r="A101" s="128" t="s">
        <v>268</v>
      </c>
      <c r="B101" s="127"/>
      <c r="C101" s="128"/>
      <c r="D101" s="130">
        <v>22890</v>
      </c>
    </row>
    <row r="102" spans="1:4" ht="21.75">
      <c r="A102" s="128" t="s">
        <v>299</v>
      </c>
      <c r="B102" s="127" t="s">
        <v>300</v>
      </c>
      <c r="C102" s="128"/>
      <c r="D102" s="130">
        <v>22890</v>
      </c>
    </row>
    <row r="103" spans="1:4" ht="22.5" thickBot="1">
      <c r="A103" s="131" t="s">
        <v>58</v>
      </c>
      <c r="B103" s="127"/>
      <c r="C103" s="128"/>
      <c r="D103" s="132">
        <f>SUM(D99:D102)</f>
        <v>28873248.24</v>
      </c>
    </row>
    <row r="104" spans="1:4" ht="22.5" thickTop="1">
      <c r="A104" s="128"/>
      <c r="B104" s="127"/>
      <c r="C104" s="128"/>
      <c r="D104" s="130"/>
    </row>
    <row r="105" spans="1:4" ht="21.75">
      <c r="A105" s="147" t="s">
        <v>301</v>
      </c>
      <c r="B105" s="147"/>
      <c r="C105" s="147"/>
      <c r="D105" s="127" t="s">
        <v>245</v>
      </c>
    </row>
    <row r="106" spans="1:4" ht="22.5" thickBot="1">
      <c r="A106" s="128" t="s">
        <v>302</v>
      </c>
      <c r="B106" s="127" t="s">
        <v>303</v>
      </c>
      <c r="C106" s="128"/>
      <c r="D106" s="129">
        <f>SUM(D98)</f>
        <v>0</v>
      </c>
    </row>
    <row r="107" spans="1:4" ht="22.5" thickTop="1">
      <c r="A107" s="128" t="s">
        <v>304</v>
      </c>
      <c r="B107" s="127" t="s">
        <v>305</v>
      </c>
      <c r="C107" s="128"/>
      <c r="D107" s="130">
        <v>496050.63</v>
      </c>
    </row>
    <row r="108" spans="1:4" ht="21.75">
      <c r="A108" s="128" t="s">
        <v>306</v>
      </c>
      <c r="B108" s="127" t="s">
        <v>307</v>
      </c>
      <c r="C108" s="128"/>
      <c r="D108" s="130">
        <v>610000</v>
      </c>
    </row>
    <row r="109" spans="1:4" ht="21.75">
      <c r="A109" s="128" t="s">
        <v>270</v>
      </c>
      <c r="B109" s="127"/>
      <c r="C109" s="128"/>
      <c r="D109" s="130">
        <v>22890</v>
      </c>
    </row>
    <row r="110" spans="1:4" ht="21.75">
      <c r="A110" s="128" t="s">
        <v>50</v>
      </c>
      <c r="B110" s="127"/>
      <c r="C110" s="128"/>
      <c r="D110" s="130">
        <v>12426974.59</v>
      </c>
    </row>
    <row r="111" spans="1:4" ht="21.75">
      <c r="A111" s="128" t="s">
        <v>7</v>
      </c>
      <c r="B111" s="127" t="s">
        <v>308</v>
      </c>
      <c r="C111" s="128"/>
      <c r="D111" s="130">
        <v>15317333.02</v>
      </c>
    </row>
    <row r="112" spans="1:4" ht="22.5" thickBot="1">
      <c r="A112" s="131" t="s">
        <v>58</v>
      </c>
      <c r="B112" s="127"/>
      <c r="C112" s="128"/>
      <c r="D112" s="132">
        <f>SUM(D107:D111)</f>
        <v>28873248.24</v>
      </c>
    </row>
    <row r="113" spans="1:4" ht="22.5" thickTop="1">
      <c r="A113" s="128"/>
      <c r="B113" s="127"/>
      <c r="C113" s="128"/>
      <c r="D113" s="130"/>
    </row>
    <row r="114" spans="1:4" ht="21.75">
      <c r="A114" s="128"/>
      <c r="B114" s="127"/>
      <c r="C114" s="128"/>
      <c r="D114" s="130"/>
    </row>
    <row r="115" spans="1:4" ht="21.75">
      <c r="A115" s="131" t="s">
        <v>309</v>
      </c>
      <c r="B115" s="127"/>
      <c r="C115" s="128"/>
      <c r="D115" s="130"/>
    </row>
    <row r="116" spans="1:4" ht="21.75">
      <c r="A116" s="131"/>
      <c r="B116" s="127"/>
      <c r="C116" s="128"/>
      <c r="D116" s="130"/>
    </row>
  </sheetData>
  <sheetProtection/>
  <mergeCells count="8">
    <mergeCell ref="A97:C97"/>
    <mergeCell ref="A105:C105"/>
    <mergeCell ref="A1:F1"/>
    <mergeCell ref="A2:F2"/>
    <mergeCell ref="A3:F3"/>
    <mergeCell ref="A93:D93"/>
    <mergeCell ref="A94:D94"/>
    <mergeCell ref="A95:D95"/>
  </mergeCells>
  <printOptions/>
  <pageMargins left="0.84" right="0.21" top="0.5" bottom="0.19" header="0.29" footer="0.2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C18" sqref="C18"/>
    </sheetView>
  </sheetViews>
  <sheetFormatPr defaultColWidth="9.140625" defaultRowHeight="21.75"/>
  <cols>
    <col min="1" max="1" width="4.7109375" style="1" customWidth="1"/>
    <col min="2" max="2" width="24.421875" style="1" customWidth="1"/>
    <col min="3" max="3" width="19.57421875" style="1" customWidth="1"/>
    <col min="4" max="5" width="14.00390625" style="1" customWidth="1"/>
    <col min="6" max="6" width="17.00390625" style="1" customWidth="1"/>
    <col min="7" max="7" width="5.8515625" style="1" customWidth="1"/>
    <col min="8" max="8" width="29.7109375" style="1" customWidth="1"/>
    <col min="9" max="9" width="17.421875" style="1" customWidth="1"/>
    <col min="10" max="16384" width="9.140625" style="1" customWidth="1"/>
  </cols>
  <sheetData>
    <row r="1" spans="1:9" ht="21">
      <c r="A1" s="145" t="s">
        <v>1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8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5" t="s">
        <v>332</v>
      </c>
      <c r="B3" s="145"/>
      <c r="C3" s="145"/>
      <c r="D3" s="145"/>
      <c r="E3" s="145"/>
      <c r="F3" s="145"/>
      <c r="G3" s="145"/>
      <c r="H3" s="145"/>
      <c r="I3" s="145"/>
    </row>
    <row r="5" spans="1:9" ht="20.25">
      <c r="A5" s="149" t="s">
        <v>9</v>
      </c>
      <c r="B5" s="150"/>
      <c r="C5" s="20" t="s">
        <v>10</v>
      </c>
      <c r="D5" s="19" t="s">
        <v>54</v>
      </c>
      <c r="E5" s="20" t="s">
        <v>13</v>
      </c>
      <c r="F5" s="19" t="s">
        <v>14</v>
      </c>
      <c r="G5" s="149" t="s">
        <v>16</v>
      </c>
      <c r="H5" s="150"/>
      <c r="I5" s="20" t="s">
        <v>17</v>
      </c>
    </row>
    <row r="6" spans="1:9" ht="20.25">
      <c r="A6" s="12"/>
      <c r="B6" s="13"/>
      <c r="C6" s="21" t="s">
        <v>11</v>
      </c>
      <c r="D6" s="22" t="s">
        <v>12</v>
      </c>
      <c r="E6" s="21" t="s">
        <v>12</v>
      </c>
      <c r="F6" s="22" t="s">
        <v>15</v>
      </c>
      <c r="G6" s="12"/>
      <c r="H6" s="14"/>
      <c r="I6" s="16"/>
    </row>
    <row r="7" spans="1:9" ht="20.25">
      <c r="A7" s="15"/>
      <c r="C7" s="5"/>
      <c r="E7" s="5"/>
      <c r="G7" s="17"/>
      <c r="H7" s="15"/>
      <c r="I7" s="5"/>
    </row>
    <row r="8" spans="1:9" ht="20.25">
      <c r="A8" s="24" t="s">
        <v>21</v>
      </c>
      <c r="B8" s="1" t="s">
        <v>20</v>
      </c>
      <c r="C8" s="5"/>
      <c r="E8" s="5"/>
      <c r="G8" s="23" t="s">
        <v>26</v>
      </c>
      <c r="H8" s="5" t="s">
        <v>27</v>
      </c>
      <c r="I8" s="100">
        <v>1599868</v>
      </c>
    </row>
    <row r="9" spans="1:9" ht="20.25">
      <c r="A9" s="24"/>
      <c r="B9" s="1" t="s">
        <v>18</v>
      </c>
      <c r="C9" s="100">
        <v>370000</v>
      </c>
      <c r="D9" s="25" t="s">
        <v>0</v>
      </c>
      <c r="E9" s="24" t="s">
        <v>0</v>
      </c>
      <c r="F9" s="104">
        <v>370000</v>
      </c>
      <c r="G9" s="23"/>
      <c r="H9" s="5"/>
      <c r="I9" s="100"/>
    </row>
    <row r="10" spans="1:9" ht="20.25">
      <c r="A10" s="24"/>
      <c r="B10" s="1" t="s">
        <v>19</v>
      </c>
      <c r="C10" s="100">
        <v>5633100</v>
      </c>
      <c r="D10" s="102">
        <v>648000</v>
      </c>
      <c r="E10" s="24" t="s">
        <v>0</v>
      </c>
      <c r="F10" s="104">
        <f>SUM(C10+D10)</f>
        <v>6281100</v>
      </c>
      <c r="G10" s="23" t="s">
        <v>22</v>
      </c>
      <c r="H10" s="5" t="s">
        <v>28</v>
      </c>
      <c r="I10" s="100">
        <v>7718953.35</v>
      </c>
    </row>
    <row r="11" spans="1:9" ht="20.25">
      <c r="A11" s="24"/>
      <c r="C11" s="100"/>
      <c r="D11" s="25"/>
      <c r="E11" s="24"/>
      <c r="F11" s="104"/>
      <c r="G11" s="23"/>
      <c r="H11" s="5"/>
      <c r="I11" s="100"/>
    </row>
    <row r="12" spans="1:9" ht="20.25">
      <c r="A12" s="24" t="s">
        <v>22</v>
      </c>
      <c r="B12" s="1" t="s">
        <v>23</v>
      </c>
      <c r="C12" s="100"/>
      <c r="D12" s="25"/>
      <c r="E12" s="24"/>
      <c r="F12" s="104"/>
      <c r="G12" s="23" t="s">
        <v>29</v>
      </c>
      <c r="H12" s="5" t="s">
        <v>7</v>
      </c>
      <c r="I12" s="100">
        <v>4638800</v>
      </c>
    </row>
    <row r="13" spans="1:9" ht="20.25">
      <c r="A13" s="5"/>
      <c r="B13" s="1" t="s">
        <v>24</v>
      </c>
      <c r="C13" s="100">
        <v>3639981.35</v>
      </c>
      <c r="D13" s="102">
        <v>374240</v>
      </c>
      <c r="E13" s="60">
        <v>92700</v>
      </c>
      <c r="F13" s="104">
        <f>SUM(C13+D13-E13)</f>
        <v>3921521.35</v>
      </c>
      <c r="G13" s="17"/>
      <c r="H13" s="5"/>
      <c r="I13" s="100"/>
    </row>
    <row r="14" spans="1:9" ht="20.25">
      <c r="A14" s="5"/>
      <c r="B14" s="1" t="s">
        <v>25</v>
      </c>
      <c r="C14" s="100">
        <v>3385000</v>
      </c>
      <c r="D14" s="104"/>
      <c r="E14" s="24" t="s">
        <v>0</v>
      </c>
      <c r="F14" s="104">
        <f>SUM(C14+D14)</f>
        <v>3385000</v>
      </c>
      <c r="G14" s="17"/>
      <c r="H14" s="5"/>
      <c r="I14" s="100"/>
    </row>
    <row r="15" spans="1:9" ht="20.25">
      <c r="A15" s="5"/>
      <c r="C15" s="100"/>
      <c r="D15" s="25"/>
      <c r="E15" s="24"/>
      <c r="F15" s="104"/>
      <c r="G15" s="17"/>
      <c r="H15" s="5"/>
      <c r="I15" s="100"/>
    </row>
    <row r="16" spans="1:9" ht="20.25">
      <c r="A16" s="16"/>
      <c r="B16" s="14"/>
      <c r="C16" s="101">
        <f>SUM(C9:C15)</f>
        <v>13028081.35</v>
      </c>
      <c r="D16" s="103">
        <f>SUM(D10:D15)</f>
        <v>1022240</v>
      </c>
      <c r="E16" s="153">
        <f>SUM(E10:E15)</f>
        <v>92700</v>
      </c>
      <c r="F16" s="105">
        <f>SUM(F9:F15)</f>
        <v>13957621.35</v>
      </c>
      <c r="G16" s="16"/>
      <c r="H16" s="14"/>
      <c r="I16" s="101">
        <f>SUM(I8:I15)</f>
        <v>13957621.35</v>
      </c>
    </row>
    <row r="17" spans="1:9" ht="20.25">
      <c r="A17" s="2"/>
      <c r="C17" s="46"/>
      <c r="D17" s="46"/>
      <c r="E17" s="47"/>
      <c r="F17" s="46"/>
      <c r="G17" s="2"/>
      <c r="H17" s="2"/>
      <c r="I17" s="46"/>
    </row>
    <row r="18" spans="1:9" ht="20.25">
      <c r="A18" s="2"/>
      <c r="C18" s="46"/>
      <c r="D18" s="46"/>
      <c r="E18" s="47"/>
      <c r="F18" s="46"/>
      <c r="G18" s="2"/>
      <c r="H18" s="2"/>
      <c r="I18" s="46"/>
    </row>
    <row r="21" spans="2:8" ht="20.25">
      <c r="B21" s="1" t="s">
        <v>30</v>
      </c>
      <c r="D21" s="1" t="s">
        <v>129</v>
      </c>
      <c r="H21" s="1" t="s">
        <v>32</v>
      </c>
    </row>
    <row r="22" spans="2:8" ht="20.25">
      <c r="B22" s="1" t="s">
        <v>31</v>
      </c>
      <c r="D22" s="1" t="s">
        <v>127</v>
      </c>
      <c r="H22" s="1" t="s">
        <v>122</v>
      </c>
    </row>
    <row r="23" spans="2:8" ht="20.25">
      <c r="B23" s="1" t="s">
        <v>210</v>
      </c>
      <c r="D23" s="1" t="s">
        <v>128</v>
      </c>
      <c r="H23" s="1" t="s">
        <v>33</v>
      </c>
    </row>
    <row r="24" ht="12" customHeight="1"/>
    <row r="25" spans="1:9" ht="21">
      <c r="A25" s="145" t="s">
        <v>1</v>
      </c>
      <c r="B25" s="145"/>
      <c r="C25" s="145"/>
      <c r="D25" s="145"/>
      <c r="E25" s="145"/>
      <c r="F25" s="145"/>
      <c r="G25" s="145"/>
      <c r="H25" s="145"/>
      <c r="I25" s="145"/>
    </row>
    <row r="26" spans="1:9" ht="21">
      <c r="A26" s="145" t="s">
        <v>240</v>
      </c>
      <c r="B26" s="145"/>
      <c r="C26" s="145"/>
      <c r="D26" s="145"/>
      <c r="E26" s="145"/>
      <c r="F26" s="145"/>
      <c r="G26" s="145"/>
      <c r="H26" s="145"/>
      <c r="I26" s="145"/>
    </row>
    <row r="27" spans="1:9" ht="21">
      <c r="A27" s="145" t="s">
        <v>265</v>
      </c>
      <c r="B27" s="145"/>
      <c r="C27" s="145"/>
      <c r="D27" s="145"/>
      <c r="E27" s="145"/>
      <c r="F27" s="145"/>
      <c r="G27" s="145"/>
      <c r="H27" s="145"/>
      <c r="I27" s="145"/>
    </row>
    <row r="29" spans="1:9" ht="20.25">
      <c r="A29" s="149" t="s">
        <v>9</v>
      </c>
      <c r="B29" s="150"/>
      <c r="C29" s="20" t="s">
        <v>10</v>
      </c>
      <c r="D29" s="19" t="s">
        <v>54</v>
      </c>
      <c r="E29" s="20" t="s">
        <v>13</v>
      </c>
      <c r="F29" s="19" t="s">
        <v>14</v>
      </c>
      <c r="G29" s="149" t="s">
        <v>16</v>
      </c>
      <c r="H29" s="150"/>
      <c r="I29" s="20" t="s">
        <v>17</v>
      </c>
    </row>
    <row r="30" spans="1:9" ht="20.25">
      <c r="A30" s="12"/>
      <c r="B30" s="13"/>
      <c r="C30" s="21" t="s">
        <v>11</v>
      </c>
      <c r="D30" s="22" t="s">
        <v>12</v>
      </c>
      <c r="E30" s="21" t="s">
        <v>12</v>
      </c>
      <c r="F30" s="22" t="s">
        <v>15</v>
      </c>
      <c r="G30" s="12"/>
      <c r="H30" s="14"/>
      <c r="I30" s="16"/>
    </row>
    <row r="31" spans="1:9" ht="20.25">
      <c r="A31" s="15"/>
      <c r="C31" s="5"/>
      <c r="E31" s="5"/>
      <c r="G31" s="17"/>
      <c r="H31" s="15"/>
      <c r="I31" s="5"/>
    </row>
    <row r="32" spans="1:9" ht="20.25">
      <c r="A32" s="24" t="s">
        <v>21</v>
      </c>
      <c r="B32" s="1" t="s">
        <v>20</v>
      </c>
      <c r="C32" s="5"/>
      <c r="E32" s="5"/>
      <c r="G32" s="23" t="s">
        <v>26</v>
      </c>
      <c r="H32" s="5" t="s">
        <v>27</v>
      </c>
      <c r="I32" s="100">
        <v>1236818</v>
      </c>
    </row>
    <row r="33" spans="1:9" ht="20.25">
      <c r="A33" s="24"/>
      <c r="B33" s="1" t="s">
        <v>18</v>
      </c>
      <c r="C33" s="100">
        <v>370000</v>
      </c>
      <c r="D33" s="25" t="s">
        <v>0</v>
      </c>
      <c r="E33" s="24" t="s">
        <v>0</v>
      </c>
      <c r="F33" s="104">
        <v>370000</v>
      </c>
      <c r="G33" s="23"/>
      <c r="H33" s="5"/>
      <c r="I33" s="100"/>
    </row>
    <row r="34" spans="1:9" ht="20.25">
      <c r="A34" s="24"/>
      <c r="B34" s="1" t="s">
        <v>19</v>
      </c>
      <c r="C34" s="100">
        <v>3774600</v>
      </c>
      <c r="D34" s="107">
        <v>59500</v>
      </c>
      <c r="E34" s="24" t="s">
        <v>0</v>
      </c>
      <c r="F34" s="104">
        <v>3834100</v>
      </c>
      <c r="G34" s="23" t="s">
        <v>22</v>
      </c>
      <c r="H34" s="5" t="s">
        <v>28</v>
      </c>
      <c r="I34" s="100">
        <v>3820002.35</v>
      </c>
    </row>
    <row r="35" spans="1:9" ht="20.25">
      <c r="A35" s="24"/>
      <c r="C35" s="100"/>
      <c r="D35" s="25"/>
      <c r="E35" s="24"/>
      <c r="F35" s="104"/>
      <c r="G35" s="23"/>
      <c r="H35" s="5"/>
      <c r="I35" s="100"/>
    </row>
    <row r="36" spans="1:9" ht="20.25">
      <c r="A36" s="24" t="s">
        <v>22</v>
      </c>
      <c r="B36" s="1" t="s">
        <v>23</v>
      </c>
      <c r="C36" s="100"/>
      <c r="D36" s="25"/>
      <c r="E36" s="24"/>
      <c r="F36" s="104"/>
      <c r="G36" s="23" t="s">
        <v>29</v>
      </c>
      <c r="H36" s="5" t="s">
        <v>7</v>
      </c>
      <c r="I36" s="100">
        <v>4638800</v>
      </c>
    </row>
    <row r="37" spans="1:9" ht="20.25">
      <c r="A37" s="5"/>
      <c r="B37" s="1" t="s">
        <v>24</v>
      </c>
      <c r="C37" s="100">
        <v>3413322.35</v>
      </c>
      <c r="D37" s="102">
        <v>251390</v>
      </c>
      <c r="E37" s="60">
        <v>771192</v>
      </c>
      <c r="F37" s="104">
        <f>SUM(C37+D37-E37)</f>
        <v>2893520.35</v>
      </c>
      <c r="G37" s="17"/>
      <c r="H37" s="5"/>
      <c r="I37" s="100"/>
    </row>
    <row r="38" spans="1:9" ht="20.25">
      <c r="A38" s="5"/>
      <c r="B38" s="1" t="s">
        <v>25</v>
      </c>
      <c r="C38" s="100">
        <v>607000</v>
      </c>
      <c r="D38" s="104">
        <v>1991000</v>
      </c>
      <c r="E38" s="24" t="s">
        <v>0</v>
      </c>
      <c r="F38" s="104">
        <f>SUM(C38+D38)</f>
        <v>2598000</v>
      </c>
      <c r="G38" s="17"/>
      <c r="H38" s="5"/>
      <c r="I38" s="100"/>
    </row>
    <row r="39" spans="1:9" ht="20.25">
      <c r="A39" s="5"/>
      <c r="C39" s="100"/>
      <c r="D39" s="25"/>
      <c r="E39" s="24"/>
      <c r="F39" s="104"/>
      <c r="G39" s="17"/>
      <c r="H39" s="5"/>
      <c r="I39" s="100"/>
    </row>
    <row r="40" spans="1:9" ht="20.25">
      <c r="A40" s="16"/>
      <c r="B40" s="14"/>
      <c r="C40" s="101">
        <f>SUM(C33:C39)</f>
        <v>8164922.35</v>
      </c>
      <c r="D40" s="103">
        <f>SUM(D34:D39)</f>
        <v>2301890</v>
      </c>
      <c r="E40" s="26" t="s">
        <v>0</v>
      </c>
      <c r="F40" s="105">
        <f>SUM(F33:F39)</f>
        <v>9695620.35</v>
      </c>
      <c r="G40" s="16"/>
      <c r="H40" s="14"/>
      <c r="I40" s="101">
        <f>SUM(I32:I39)</f>
        <v>9695620.35</v>
      </c>
    </row>
    <row r="41" spans="1:9" ht="20.25">
      <c r="A41" s="2"/>
      <c r="C41" s="46"/>
      <c r="D41" s="46"/>
      <c r="E41" s="47"/>
      <c r="F41" s="46"/>
      <c r="G41" s="2"/>
      <c r="H41" s="2"/>
      <c r="I41" s="46"/>
    </row>
    <row r="42" spans="1:9" ht="20.25">
      <c r="A42" s="2"/>
      <c r="C42" s="46"/>
      <c r="D42" s="46"/>
      <c r="E42" s="47"/>
      <c r="F42" s="46"/>
      <c r="G42" s="2"/>
      <c r="H42" s="2"/>
      <c r="I42" s="46"/>
    </row>
    <row r="45" spans="2:8" ht="20.25">
      <c r="B45" s="1" t="s">
        <v>30</v>
      </c>
      <c r="D45" s="1" t="s">
        <v>129</v>
      </c>
      <c r="H45" s="1" t="s">
        <v>32</v>
      </c>
    </row>
    <row r="46" spans="2:8" ht="20.25">
      <c r="B46" s="1" t="s">
        <v>31</v>
      </c>
      <c r="D46" s="1" t="s">
        <v>127</v>
      </c>
      <c r="H46" s="1" t="s">
        <v>122</v>
      </c>
    </row>
    <row r="47" spans="2:8" ht="20.25">
      <c r="B47" s="1" t="s">
        <v>210</v>
      </c>
      <c r="D47" s="1" t="s">
        <v>128</v>
      </c>
      <c r="H47" s="1" t="s">
        <v>33</v>
      </c>
    </row>
    <row r="49" ht="21">
      <c r="C49" s="114" t="s">
        <v>246</v>
      </c>
    </row>
    <row r="50" ht="21">
      <c r="C50" s="114"/>
    </row>
    <row r="51" spans="1:6" ht="20.25">
      <c r="A51" s="25">
        <v>1</v>
      </c>
      <c r="B51" s="1" t="s">
        <v>243</v>
      </c>
      <c r="E51" s="4">
        <v>59500</v>
      </c>
      <c r="F51" s="1" t="s">
        <v>245</v>
      </c>
    </row>
    <row r="52" spans="1:6" ht="20.25">
      <c r="A52" s="25">
        <v>2</v>
      </c>
      <c r="B52" s="1" t="s">
        <v>244</v>
      </c>
      <c r="E52" s="4">
        <v>24900</v>
      </c>
      <c r="F52" s="1" t="s">
        <v>245</v>
      </c>
    </row>
    <row r="54" spans="3:6" ht="21">
      <c r="C54" s="116" t="s">
        <v>58</v>
      </c>
      <c r="E54" s="115">
        <f>SUM(E51:E53)</f>
        <v>84400</v>
      </c>
      <c r="F54" s="114" t="s">
        <v>245</v>
      </c>
    </row>
    <row r="56" ht="21">
      <c r="C56" s="114" t="s">
        <v>247</v>
      </c>
    </row>
    <row r="57" ht="9" customHeight="1"/>
    <row r="58" spans="1:5" ht="20.25">
      <c r="A58" s="25">
        <v>1</v>
      </c>
      <c r="B58" s="1" t="s">
        <v>248</v>
      </c>
      <c r="E58" s="4">
        <v>13000</v>
      </c>
    </row>
    <row r="59" spans="1:5" ht="20.25">
      <c r="A59" s="25">
        <v>2</v>
      </c>
      <c r="B59" s="1" t="s">
        <v>249</v>
      </c>
      <c r="E59" s="4">
        <v>15000</v>
      </c>
    </row>
    <row r="60" spans="1:5" ht="20.25">
      <c r="A60" s="25">
        <v>3</v>
      </c>
      <c r="B60" s="1" t="s">
        <v>250</v>
      </c>
      <c r="E60" s="4">
        <v>3000</v>
      </c>
    </row>
    <row r="61" spans="1:5" ht="20.25">
      <c r="A61" s="25">
        <v>4</v>
      </c>
      <c r="B61" s="1" t="s">
        <v>251</v>
      </c>
      <c r="E61" s="4">
        <v>5000</v>
      </c>
    </row>
    <row r="62" spans="1:5" ht="20.25">
      <c r="A62" s="25">
        <v>5</v>
      </c>
      <c r="B62" s="1" t="s">
        <v>138</v>
      </c>
      <c r="E62" s="4">
        <v>14508</v>
      </c>
    </row>
    <row r="63" spans="1:5" ht="20.25">
      <c r="A63" s="25">
        <v>6</v>
      </c>
      <c r="B63" s="1" t="s">
        <v>219</v>
      </c>
      <c r="E63" s="4">
        <v>3900</v>
      </c>
    </row>
    <row r="64" spans="1:5" ht="20.25">
      <c r="A64" s="25">
        <v>7</v>
      </c>
      <c r="B64" s="1" t="s">
        <v>66</v>
      </c>
      <c r="E64" s="4">
        <v>450600</v>
      </c>
    </row>
    <row r="65" spans="1:5" ht="20.25">
      <c r="A65" s="25">
        <v>8</v>
      </c>
      <c r="B65" s="1" t="s">
        <v>67</v>
      </c>
      <c r="E65" s="4">
        <v>9300</v>
      </c>
    </row>
    <row r="66" spans="1:5" ht="20.25">
      <c r="A66" s="25">
        <v>9</v>
      </c>
      <c r="B66" s="1" t="s">
        <v>252</v>
      </c>
      <c r="E66" s="4">
        <v>16100</v>
      </c>
    </row>
    <row r="67" spans="1:5" ht="20.25">
      <c r="A67" s="25">
        <v>10</v>
      </c>
      <c r="B67" s="1" t="s">
        <v>253</v>
      </c>
      <c r="E67" s="4">
        <v>9000</v>
      </c>
    </row>
    <row r="68" spans="1:5" ht="20.25">
      <c r="A68" s="25">
        <v>11</v>
      </c>
      <c r="B68" s="1" t="s">
        <v>254</v>
      </c>
      <c r="E68" s="4">
        <v>8500</v>
      </c>
    </row>
    <row r="69" spans="1:5" ht="20.25">
      <c r="A69" s="25">
        <v>12</v>
      </c>
      <c r="B69" s="1" t="s">
        <v>102</v>
      </c>
      <c r="E69" s="4">
        <v>16600</v>
      </c>
    </row>
    <row r="70" spans="1:5" ht="20.25">
      <c r="A70" s="25">
        <v>13</v>
      </c>
      <c r="B70" s="1" t="s">
        <v>95</v>
      </c>
      <c r="E70" s="4">
        <v>40000</v>
      </c>
    </row>
    <row r="71" spans="1:5" ht="20.25">
      <c r="A71" s="25">
        <v>14</v>
      </c>
      <c r="B71" s="1" t="s">
        <v>90</v>
      </c>
      <c r="E71" s="4">
        <v>70000</v>
      </c>
    </row>
    <row r="72" spans="1:5" ht="20.25">
      <c r="A72" s="25"/>
      <c r="C72" s="1" t="s">
        <v>255</v>
      </c>
      <c r="E72" s="4"/>
    </row>
    <row r="73" spans="1:5" ht="20.25">
      <c r="A73" s="25">
        <v>15</v>
      </c>
      <c r="B73" s="1" t="s">
        <v>84</v>
      </c>
      <c r="E73" s="4">
        <v>26000</v>
      </c>
    </row>
    <row r="74" ht="20.25">
      <c r="A74" s="25">
        <v>16</v>
      </c>
    </row>
    <row r="75" ht="20.25">
      <c r="A75" s="25">
        <v>17</v>
      </c>
    </row>
    <row r="76" ht="20.25">
      <c r="A76" s="25">
        <v>18</v>
      </c>
    </row>
    <row r="77" ht="20.25">
      <c r="A77" s="25">
        <v>19</v>
      </c>
    </row>
    <row r="78" ht="20.25">
      <c r="A78" s="25">
        <v>20</v>
      </c>
    </row>
    <row r="79" ht="20.25">
      <c r="A79" s="25">
        <v>21</v>
      </c>
    </row>
    <row r="80" ht="20.25">
      <c r="A80" s="25">
        <v>22</v>
      </c>
    </row>
    <row r="81" ht="20.25">
      <c r="A81" s="25">
        <v>23</v>
      </c>
    </row>
    <row r="82" ht="20.25">
      <c r="A82" s="25">
        <v>24</v>
      </c>
    </row>
  </sheetData>
  <sheetProtection/>
  <mergeCells count="10">
    <mergeCell ref="A29:B29"/>
    <mergeCell ref="G29:H29"/>
    <mergeCell ref="A5:B5"/>
    <mergeCell ref="G5:H5"/>
    <mergeCell ref="A1:I1"/>
    <mergeCell ref="A2:I2"/>
    <mergeCell ref="A3:I3"/>
    <mergeCell ref="A25:I25"/>
    <mergeCell ref="A26:I26"/>
    <mergeCell ref="A27:I27"/>
  </mergeCells>
  <printOptions/>
  <pageMargins left="0.78" right="0.16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D52" sqref="D52"/>
    </sheetView>
  </sheetViews>
  <sheetFormatPr defaultColWidth="9.140625" defaultRowHeight="21.75"/>
  <cols>
    <col min="1" max="1" width="6.00390625" style="0" customWidth="1"/>
    <col min="2" max="2" width="18.8515625" style="0" customWidth="1"/>
    <col min="3" max="3" width="15.28125" style="0" customWidth="1"/>
    <col min="4" max="4" width="16.421875" style="0" customWidth="1"/>
    <col min="5" max="5" width="13.140625" style="0" customWidth="1"/>
    <col min="6" max="6" width="7.7109375" style="0" customWidth="1"/>
    <col min="7" max="7" width="13.28125" style="0" customWidth="1"/>
    <col min="9" max="9" width="17.8515625" style="0" customWidth="1"/>
  </cols>
  <sheetData>
    <row r="1" spans="1:9" ht="23.25">
      <c r="A1" s="1"/>
      <c r="B1" s="1"/>
      <c r="C1" s="1"/>
      <c r="D1" s="1"/>
      <c r="E1" s="1"/>
      <c r="F1" s="1"/>
      <c r="G1" s="1"/>
      <c r="H1" s="34"/>
      <c r="I1" s="34"/>
    </row>
    <row r="2" spans="1:9" ht="23.25">
      <c r="A2" s="1"/>
      <c r="B2" s="1"/>
      <c r="C2" s="114" t="s">
        <v>276</v>
      </c>
      <c r="D2" s="114"/>
      <c r="E2" s="1"/>
      <c r="F2" s="1"/>
      <c r="G2" s="1"/>
      <c r="H2" s="34"/>
      <c r="I2" s="34"/>
    </row>
    <row r="3" spans="1:7" ht="9" customHeight="1">
      <c r="A3" s="1"/>
      <c r="B3" s="1"/>
      <c r="C3" s="1"/>
      <c r="D3" s="1"/>
      <c r="E3" s="1"/>
      <c r="F3" s="1"/>
      <c r="G3" s="1"/>
    </row>
    <row r="4" spans="1:7" ht="21.75">
      <c r="A4" s="25">
        <v>1</v>
      </c>
      <c r="B4" s="1" t="s">
        <v>248</v>
      </c>
      <c r="C4" s="1"/>
      <c r="D4" s="1"/>
      <c r="E4" s="1"/>
      <c r="F4" s="4">
        <v>13000</v>
      </c>
      <c r="G4" s="1"/>
    </row>
    <row r="5" spans="1:7" ht="21.75">
      <c r="A5" s="25">
        <v>2</v>
      </c>
      <c r="B5" s="1" t="s">
        <v>249</v>
      </c>
      <c r="C5" s="1"/>
      <c r="D5" s="1"/>
      <c r="E5" s="1"/>
      <c r="F5" s="4">
        <v>15000</v>
      </c>
      <c r="G5" s="1"/>
    </row>
    <row r="6" spans="1:7" ht="21.75">
      <c r="A6" s="25">
        <v>3</v>
      </c>
      <c r="B6" s="1" t="s">
        <v>250</v>
      </c>
      <c r="C6" s="1"/>
      <c r="D6" s="1"/>
      <c r="E6" s="1"/>
      <c r="F6" s="4">
        <v>3000</v>
      </c>
      <c r="G6" s="1"/>
    </row>
    <row r="7" spans="1:7" ht="21.75">
      <c r="A7" s="25">
        <v>4</v>
      </c>
      <c r="B7" s="1" t="s">
        <v>251</v>
      </c>
      <c r="C7" s="1"/>
      <c r="D7" s="1"/>
      <c r="E7" s="1"/>
      <c r="F7" s="4">
        <v>10000</v>
      </c>
      <c r="G7" s="1"/>
    </row>
    <row r="8" spans="1:7" ht="21.75">
      <c r="A8" s="25">
        <v>5</v>
      </c>
      <c r="B8" s="1" t="s">
        <v>138</v>
      </c>
      <c r="C8" s="1"/>
      <c r="D8" s="1"/>
      <c r="E8" s="1"/>
      <c r="F8" s="4">
        <v>15892</v>
      </c>
      <c r="G8" s="1"/>
    </row>
    <row r="9" spans="1:7" ht="21.75">
      <c r="A9" s="25">
        <v>6</v>
      </c>
      <c r="B9" s="1" t="s">
        <v>219</v>
      </c>
      <c r="C9" s="1"/>
      <c r="D9" s="1"/>
      <c r="E9" s="1"/>
      <c r="F9" s="4">
        <v>5400</v>
      </c>
      <c r="G9" s="1"/>
    </row>
    <row r="10" spans="1:7" ht="21.75">
      <c r="A10" s="25">
        <v>7</v>
      </c>
      <c r="B10" s="1" t="s">
        <v>66</v>
      </c>
      <c r="C10" s="1"/>
      <c r="D10" s="1"/>
      <c r="E10" s="1"/>
      <c r="F10" s="4">
        <v>450600</v>
      </c>
      <c r="G10" s="1"/>
    </row>
    <row r="11" spans="1:7" ht="21.75">
      <c r="A11" s="25">
        <v>8</v>
      </c>
      <c r="B11" s="1" t="s">
        <v>67</v>
      </c>
      <c r="C11" s="1"/>
      <c r="D11" s="1"/>
      <c r="E11" s="1"/>
      <c r="F11" s="4">
        <v>9300</v>
      </c>
      <c r="G11" s="1"/>
    </row>
    <row r="12" spans="1:7" ht="21.75">
      <c r="A12" s="25">
        <v>9</v>
      </c>
      <c r="B12" s="1" t="s">
        <v>252</v>
      </c>
      <c r="C12" s="1"/>
      <c r="D12" s="1"/>
      <c r="E12" s="1"/>
      <c r="F12" s="4">
        <v>16100</v>
      </c>
      <c r="G12" s="1"/>
    </row>
    <row r="13" spans="1:7" ht="21.75">
      <c r="A13" s="25">
        <v>10</v>
      </c>
      <c r="B13" s="1" t="s">
        <v>253</v>
      </c>
      <c r="C13" s="1"/>
      <c r="D13" s="1"/>
      <c r="E13" s="1"/>
      <c r="F13" s="4">
        <v>9000</v>
      </c>
      <c r="G13" s="1"/>
    </row>
    <row r="14" spans="1:7" ht="21.75">
      <c r="A14" s="25">
        <v>11</v>
      </c>
      <c r="B14" s="1" t="s">
        <v>254</v>
      </c>
      <c r="C14" s="1"/>
      <c r="D14" s="1"/>
      <c r="E14" s="1"/>
      <c r="F14" s="4">
        <v>8500</v>
      </c>
      <c r="G14" s="1"/>
    </row>
    <row r="15" spans="1:7" ht="21.75">
      <c r="A15" s="25">
        <v>12</v>
      </c>
      <c r="B15" s="1" t="s">
        <v>102</v>
      </c>
      <c r="C15" s="1"/>
      <c r="D15" s="1"/>
      <c r="E15" s="1"/>
      <c r="F15" s="4">
        <v>16600</v>
      </c>
      <c r="G15" s="1"/>
    </row>
    <row r="16" spans="1:7" ht="21.75">
      <c r="A16" s="25">
        <v>13</v>
      </c>
      <c r="B16" s="1" t="s">
        <v>95</v>
      </c>
      <c r="C16" s="1"/>
      <c r="D16" s="1"/>
      <c r="E16" s="1"/>
      <c r="F16" s="4">
        <v>40000</v>
      </c>
      <c r="G16" s="1"/>
    </row>
    <row r="17" spans="1:7" ht="21.75">
      <c r="A17" s="25">
        <v>14</v>
      </c>
      <c r="B17" s="1" t="s">
        <v>90</v>
      </c>
      <c r="C17" s="1"/>
      <c r="D17" s="1"/>
      <c r="E17" s="1"/>
      <c r="F17" s="4">
        <v>70000</v>
      </c>
      <c r="G17" s="1"/>
    </row>
    <row r="18" spans="1:7" ht="21.75">
      <c r="A18" s="25">
        <v>15</v>
      </c>
      <c r="B18" s="1" t="s">
        <v>84</v>
      </c>
      <c r="C18" s="1"/>
      <c r="D18" s="1"/>
      <c r="E18" s="1"/>
      <c r="F18" s="4">
        <v>26000</v>
      </c>
      <c r="G18" s="1"/>
    </row>
    <row r="19" spans="1:7" ht="21.75">
      <c r="A19" s="25">
        <v>16</v>
      </c>
      <c r="B19" s="1" t="s">
        <v>256</v>
      </c>
      <c r="C19" s="1"/>
      <c r="D19" s="1"/>
      <c r="E19" s="1"/>
      <c r="F19" s="4">
        <v>9000</v>
      </c>
      <c r="G19" s="1"/>
    </row>
    <row r="20" spans="1:7" ht="21.75">
      <c r="A20" s="25">
        <v>17</v>
      </c>
      <c r="B20" s="1" t="s">
        <v>257</v>
      </c>
      <c r="C20" s="1"/>
      <c r="D20" s="1"/>
      <c r="E20" s="1"/>
      <c r="F20" s="4">
        <v>2500</v>
      </c>
      <c r="G20" s="1"/>
    </row>
    <row r="21" spans="1:7" ht="21.75">
      <c r="A21" s="25">
        <v>18</v>
      </c>
      <c r="B21" s="1" t="s">
        <v>258</v>
      </c>
      <c r="C21" s="1"/>
      <c r="D21" s="1"/>
      <c r="E21" s="1"/>
      <c r="F21" s="4">
        <v>18000</v>
      </c>
      <c r="G21" s="1"/>
    </row>
    <row r="22" spans="1:7" ht="21.75">
      <c r="A22" s="25">
        <v>19</v>
      </c>
      <c r="B22" s="1" t="s">
        <v>259</v>
      </c>
      <c r="C22" s="1"/>
      <c r="D22" s="1"/>
      <c r="E22" s="1"/>
      <c r="F22" s="4">
        <v>7800</v>
      </c>
      <c r="G22" s="1"/>
    </row>
    <row r="23" spans="1:7" ht="21.75">
      <c r="A23" s="25">
        <v>20</v>
      </c>
      <c r="B23" s="1" t="s">
        <v>260</v>
      </c>
      <c r="C23" s="1"/>
      <c r="D23" s="1"/>
      <c r="E23" s="1"/>
      <c r="F23" s="4">
        <v>1000</v>
      </c>
      <c r="G23" s="1"/>
    </row>
    <row r="24" spans="1:7" ht="21.75">
      <c r="A24" s="25">
        <v>21</v>
      </c>
      <c r="B24" s="1" t="s">
        <v>261</v>
      </c>
      <c r="C24" s="1"/>
      <c r="D24" s="1"/>
      <c r="E24" s="1"/>
      <c r="F24" s="4">
        <v>600</v>
      </c>
      <c r="G24" s="1"/>
    </row>
    <row r="25" spans="1:7" ht="21.75">
      <c r="A25" s="25">
        <v>22</v>
      </c>
      <c r="B25" s="1" t="s">
        <v>262</v>
      </c>
      <c r="C25" s="1"/>
      <c r="D25" s="1"/>
      <c r="E25" s="1"/>
      <c r="F25" s="4">
        <v>12000</v>
      </c>
      <c r="G25" s="1"/>
    </row>
    <row r="26" spans="1:7" ht="21.75">
      <c r="A26" s="25">
        <v>23</v>
      </c>
      <c r="B26" s="1" t="s">
        <v>263</v>
      </c>
      <c r="C26" s="1"/>
      <c r="D26" s="1"/>
      <c r="E26" s="1"/>
      <c r="F26" s="4">
        <v>9300</v>
      </c>
      <c r="G26" s="1"/>
    </row>
    <row r="27" spans="1:7" ht="21.75">
      <c r="A27" s="25">
        <v>24</v>
      </c>
      <c r="B27" s="1" t="s">
        <v>264</v>
      </c>
      <c r="C27" s="1"/>
      <c r="D27" s="1"/>
      <c r="E27" s="1"/>
      <c r="F27" s="4">
        <v>2600</v>
      </c>
      <c r="G27" s="1"/>
    </row>
    <row r="28" spans="1:7" ht="21.75">
      <c r="A28" s="1"/>
      <c r="B28" s="1"/>
      <c r="C28" s="1"/>
      <c r="D28" s="1"/>
      <c r="E28" s="117" t="s">
        <v>114</v>
      </c>
      <c r="F28" s="118">
        <f>SUM(F4:F27)</f>
        <v>771192</v>
      </c>
      <c r="G28" s="1"/>
    </row>
    <row r="38" spans="1:6" ht="21.75">
      <c r="A38" s="151" t="s">
        <v>333</v>
      </c>
      <c r="B38" s="151"/>
      <c r="C38" s="151"/>
      <c r="D38" s="151"/>
      <c r="E38" s="151"/>
      <c r="F38" s="151"/>
    </row>
    <row r="40" spans="1:7" ht="23.25">
      <c r="A40" s="121">
        <v>1</v>
      </c>
      <c r="B40" s="123" t="s">
        <v>334</v>
      </c>
      <c r="C40" s="123"/>
      <c r="D40" s="123" t="s">
        <v>338</v>
      </c>
      <c r="E40" s="124">
        <v>17000</v>
      </c>
      <c r="F40" s="123" t="s">
        <v>245</v>
      </c>
      <c r="G40" s="123" t="s">
        <v>278</v>
      </c>
    </row>
    <row r="41" spans="1:7" ht="23.25">
      <c r="A41" s="121">
        <v>2</v>
      </c>
      <c r="B41" s="123" t="s">
        <v>340</v>
      </c>
      <c r="C41" s="123"/>
      <c r="D41" s="123" t="s">
        <v>339</v>
      </c>
      <c r="E41" s="124">
        <v>20000</v>
      </c>
      <c r="F41" s="123" t="s">
        <v>245</v>
      </c>
      <c r="G41" s="123" t="s">
        <v>277</v>
      </c>
    </row>
    <row r="42" spans="1:7" ht="23.25">
      <c r="A42" s="121">
        <v>3</v>
      </c>
      <c r="B42" s="123" t="s">
        <v>341</v>
      </c>
      <c r="C42" s="123"/>
      <c r="D42" s="123" t="s">
        <v>342</v>
      </c>
      <c r="E42" s="124">
        <v>25000</v>
      </c>
      <c r="F42" s="123" t="s">
        <v>245</v>
      </c>
      <c r="G42" s="123" t="s">
        <v>278</v>
      </c>
    </row>
    <row r="43" spans="1:7" ht="23.25">
      <c r="A43" s="121">
        <v>4</v>
      </c>
      <c r="B43" s="123" t="s">
        <v>335</v>
      </c>
      <c r="C43" s="123"/>
      <c r="D43" s="123" t="s">
        <v>343</v>
      </c>
      <c r="E43" s="124">
        <v>23500</v>
      </c>
      <c r="F43" s="123" t="s">
        <v>245</v>
      </c>
      <c r="G43" s="123" t="s">
        <v>277</v>
      </c>
    </row>
    <row r="44" spans="1:7" ht="23.25">
      <c r="A44" s="121">
        <v>5</v>
      </c>
      <c r="B44" s="123" t="s">
        <v>336</v>
      </c>
      <c r="C44" s="123"/>
      <c r="D44" s="123" t="s">
        <v>344</v>
      </c>
      <c r="E44" s="124">
        <v>1350</v>
      </c>
      <c r="F44" s="123" t="s">
        <v>245</v>
      </c>
      <c r="G44" s="123" t="s">
        <v>278</v>
      </c>
    </row>
    <row r="45" spans="1:7" ht="23.25">
      <c r="A45" s="121">
        <v>6</v>
      </c>
      <c r="B45" s="123" t="s">
        <v>336</v>
      </c>
      <c r="C45" s="123"/>
      <c r="D45" s="123" t="s">
        <v>345</v>
      </c>
      <c r="E45" s="124">
        <v>1350</v>
      </c>
      <c r="F45" s="123" t="s">
        <v>245</v>
      </c>
      <c r="G45" s="123" t="s">
        <v>278</v>
      </c>
    </row>
    <row r="46" spans="1:7" ht="23.25">
      <c r="A46" s="121">
        <v>7</v>
      </c>
      <c r="B46" s="123" t="s">
        <v>337</v>
      </c>
      <c r="C46" s="123"/>
      <c r="D46" s="123" t="s">
        <v>346</v>
      </c>
      <c r="E46" s="124">
        <v>4500</v>
      </c>
      <c r="F46" s="123" t="s">
        <v>245</v>
      </c>
      <c r="G46" s="123" t="s">
        <v>278</v>
      </c>
    </row>
    <row r="47" spans="1:7" ht="23.25">
      <c r="A47" s="121"/>
      <c r="B47" s="123"/>
      <c r="C47" s="123"/>
      <c r="D47" s="123"/>
      <c r="E47" s="124"/>
      <c r="F47" s="123"/>
      <c r="G47" s="123"/>
    </row>
    <row r="48" spans="2:7" ht="23.25">
      <c r="B48" s="123"/>
      <c r="C48" s="125" t="s">
        <v>58</v>
      </c>
      <c r="D48" s="125"/>
      <c r="E48" s="126">
        <f>SUM(E40:E47)</f>
        <v>92700</v>
      </c>
      <c r="F48" s="123"/>
      <c r="G48" s="123"/>
    </row>
    <row r="49" ht="21.75">
      <c r="E49" s="122"/>
    </row>
    <row r="50" ht="21.75">
      <c r="E50" s="122"/>
    </row>
  </sheetData>
  <sheetProtection/>
  <mergeCells count="1">
    <mergeCell ref="A38:F3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5" sqref="F15"/>
    </sheetView>
  </sheetViews>
  <sheetFormatPr defaultColWidth="9.140625" defaultRowHeight="21.75"/>
  <cols>
    <col min="1" max="1" width="5.28125" style="128" customWidth="1"/>
    <col min="2" max="2" width="6.7109375" style="128" customWidth="1"/>
    <col min="3" max="3" width="15.28125" style="128" customWidth="1"/>
    <col min="4" max="4" width="14.57421875" style="128" customWidth="1"/>
    <col min="5" max="5" width="22.421875" style="128" customWidth="1"/>
    <col min="6" max="6" width="10.8515625" style="128" customWidth="1"/>
    <col min="7" max="7" width="8.8515625" style="128" customWidth="1"/>
    <col min="8" max="8" width="17.8515625" style="138" customWidth="1"/>
    <col min="9" max="16384" width="9.140625" style="128" customWidth="1"/>
  </cols>
  <sheetData>
    <row r="1" spans="1:8" ht="23.25">
      <c r="A1" s="152" t="s">
        <v>34</v>
      </c>
      <c r="B1" s="152"/>
      <c r="C1" s="152"/>
      <c r="D1" s="152"/>
      <c r="E1" s="152"/>
      <c r="F1" s="152"/>
      <c r="G1" s="152"/>
      <c r="H1" s="152"/>
    </row>
    <row r="2" spans="1:8" ht="23.25">
      <c r="A2" s="152" t="s">
        <v>320</v>
      </c>
      <c r="B2" s="152"/>
      <c r="C2" s="152"/>
      <c r="D2" s="152"/>
      <c r="E2" s="152"/>
      <c r="F2" s="152"/>
      <c r="G2" s="152"/>
      <c r="H2" s="152"/>
    </row>
    <row r="3" spans="1:8" ht="23.25">
      <c r="A3" s="152" t="s">
        <v>321</v>
      </c>
      <c r="B3" s="152"/>
      <c r="C3" s="152"/>
      <c r="D3" s="152"/>
      <c r="E3" s="152"/>
      <c r="F3" s="152"/>
      <c r="G3" s="152"/>
      <c r="H3" s="152"/>
    </row>
    <row r="4" spans="1:4" ht="23.25">
      <c r="A4" s="136"/>
      <c r="B4" s="136"/>
      <c r="C4" s="136"/>
      <c r="D4" s="136"/>
    </row>
    <row r="5" spans="2:4" ht="23.25">
      <c r="B5" s="137" t="s">
        <v>322</v>
      </c>
      <c r="C5" s="136"/>
      <c r="D5" s="136"/>
    </row>
    <row r="6" ht="21">
      <c r="C6" s="128" t="s">
        <v>141</v>
      </c>
    </row>
    <row r="7" spans="3:8" ht="23.25">
      <c r="C7" s="135" t="s">
        <v>323</v>
      </c>
      <c r="H7" s="138">
        <v>6633321.71</v>
      </c>
    </row>
    <row r="8" spans="3:8" ht="23.25">
      <c r="C8" s="135" t="s">
        <v>324</v>
      </c>
      <c r="H8" s="138">
        <v>67969.9</v>
      </c>
    </row>
    <row r="9" spans="3:8" ht="23.25">
      <c r="C9" s="135" t="s">
        <v>325</v>
      </c>
      <c r="H9" s="138">
        <v>4722162.44</v>
      </c>
    </row>
    <row r="10" spans="3:8" ht="23.25">
      <c r="C10" s="135" t="s">
        <v>326</v>
      </c>
      <c r="H10" s="138">
        <v>459534.65</v>
      </c>
    </row>
    <row r="11" spans="3:8" ht="23.25">
      <c r="C11" s="135" t="s">
        <v>327</v>
      </c>
      <c r="H11" s="138">
        <v>940122.14</v>
      </c>
    </row>
    <row r="12" ht="23.25">
      <c r="C12" s="135" t="s">
        <v>328</v>
      </c>
    </row>
    <row r="13" ht="23.25">
      <c r="C13" s="135" t="s">
        <v>329</v>
      </c>
    </row>
    <row r="14" spans="3:8" ht="23.25">
      <c r="C14" s="135" t="s">
        <v>208</v>
      </c>
      <c r="H14" s="140"/>
    </row>
    <row r="16" spans="4:8" ht="21.75" thickBot="1">
      <c r="D16" s="134" t="s">
        <v>58</v>
      </c>
      <c r="E16" s="131"/>
      <c r="F16" s="131"/>
      <c r="G16" s="131"/>
      <c r="H16" s="139">
        <f>SUM(H7:H15)</f>
        <v>12823110.840000002</v>
      </c>
    </row>
    <row r="17" ht="21.75" thickTop="1"/>
    <row r="18" ht="21">
      <c r="B18" s="131" t="s">
        <v>330</v>
      </c>
    </row>
    <row r="19" spans="3:8" ht="23.25">
      <c r="C19" s="135" t="s">
        <v>331</v>
      </c>
      <c r="H19" s="138">
        <v>23940</v>
      </c>
    </row>
    <row r="20" ht="21">
      <c r="H20" s="140"/>
    </row>
    <row r="22" spans="4:8" ht="21.75" thickBot="1">
      <c r="D22" s="134" t="s">
        <v>58</v>
      </c>
      <c r="H22" s="139">
        <f>SUM(H19:H21)</f>
        <v>23940</v>
      </c>
    </row>
    <row r="23" ht="21.75" thickTop="1"/>
  </sheetData>
  <sheetProtection/>
  <mergeCells count="3">
    <mergeCell ref="A1:H1"/>
    <mergeCell ref="A2:H2"/>
    <mergeCell ref="A3:H3"/>
  </mergeCells>
  <printOptions/>
  <pageMargins left="0.26" right="0.19" top="0.75" bottom="0.75" header="0.31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MC@m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2016-10-18T07:21:45Z</cp:lastPrinted>
  <dcterms:created xsi:type="dcterms:W3CDTF">2004-10-11T06:24:35Z</dcterms:created>
  <dcterms:modified xsi:type="dcterms:W3CDTF">2016-10-18T07:23:38Z</dcterms:modified>
  <cp:category/>
  <cp:version/>
  <cp:contentType/>
  <cp:contentStatus/>
</cp:coreProperties>
</file>