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8960" windowHeight="11460" activeTab="0"/>
  </bookViews>
  <sheets>
    <sheet name="บัญชีสรุป" sheetId="1" r:id="rId1"/>
    <sheet name="Sheet4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<sst xmlns="http://schemas.openxmlformats.org/spreadsheetml/2006/main" count="140" uniqueCount="90">
  <si>
    <t>งบประมาณ</t>
  </si>
  <si>
    <t>รวม</t>
  </si>
  <si>
    <t>จำนวน</t>
  </si>
  <si>
    <t>รวมทั้งสิ้น</t>
  </si>
  <si>
    <t>องค์การบริหารส่วนตำบลเมืองเกษตร</t>
  </si>
  <si>
    <t>1. ยุทธศาสตร์การพัฒนาเศรษฐกิจ</t>
  </si>
  <si>
    <t>2.  ยุทธศาสตร์การพัฒนาด้านคุณภาพชีวิต</t>
  </si>
  <si>
    <t xml:space="preserve">     2.2 แนวทางการพัฒนาส่งเสริมและสนับสนุนให้มีการออกกำลังกายและ</t>
  </si>
  <si>
    <t xml:space="preserve">           ส่งเสริมการกีฬาทุกประเภท</t>
  </si>
  <si>
    <t xml:space="preserve">     2.3 แนวทางการพัฒนาการส่งเสริมและสนับสนุนในการพัฒนาด้าน</t>
  </si>
  <si>
    <t xml:space="preserve">           สวัสดิการสังคม</t>
  </si>
  <si>
    <t xml:space="preserve">     2.4 แนวทางการพัฒนาด้านการรักษาความปลอดภัยในชีวิตและทรัพย์สิน</t>
  </si>
  <si>
    <t xml:space="preserve">           ของประชาชน</t>
  </si>
  <si>
    <t xml:space="preserve">     3.1 แนวทางการพัฒนาการสร้างจิตสำนึกและตระหนักในการจัดการ</t>
  </si>
  <si>
    <t xml:space="preserve">     3.2 แนวทางการพัฒนาการกำจัดขยะอย่างถูกสุขลักษณะ</t>
  </si>
  <si>
    <t>4. ยุทธศาสตร์การพัฒนาด้านโครงสร้างพื้นฐานและสาธารณูปโภค</t>
  </si>
  <si>
    <t xml:space="preserve">     4.1 แนวทางการพัฒนาด้านการคมนาคม</t>
  </si>
  <si>
    <t xml:space="preserve">     4.2 แนวทางการพัฒนาด้านไฟฟ้า</t>
  </si>
  <si>
    <t xml:space="preserve">     4.3 แนวทางการพัฒนาด้านประปา</t>
  </si>
  <si>
    <t xml:space="preserve">     4.4 แนวทางการพัฒนาแหล่งน้ำเพื่อการเกษตรและแหล่งน้ำเพื่อการ</t>
  </si>
  <si>
    <t xml:space="preserve">           อุปโภคบริโภค</t>
  </si>
  <si>
    <t xml:space="preserve">     4.5 แนวทางการพัฒนาด้านการสื่อสาร</t>
  </si>
  <si>
    <t>5. ยุทธศาสตร์การพัฒนาด้านการศึกษา</t>
  </si>
  <si>
    <t xml:space="preserve">    5.1 แนวทางการพัฒนาด้านการส่งเสริมความเสมอภาคและโอกาส</t>
  </si>
  <si>
    <t xml:space="preserve">           ทางการศึกษาให้แก่เด็ก  เยาวชนและประชาชน</t>
  </si>
  <si>
    <t xml:space="preserve">    5.2 แนวทางการพัฒนาการเพิ่มโอกาสการรับรู้ข่าวสารให้แก่ประชาชน</t>
  </si>
  <si>
    <t>6. ยุทธศาสตร์การพัฒนาด้านศาสนา  ประเพณี วัฒนธรรม และภูมิปัญญาท้องถิ่น</t>
  </si>
  <si>
    <t xml:space="preserve">    6.1 แนวทางการพัฒนาส่งเสริมพระพุทธศาสนาและศาสนาอี่น</t>
  </si>
  <si>
    <t xml:space="preserve">    6.2 แนวทางการพัฒนาส่งเสริมประเพณี  วัฒนธรรม และภูมิปัญญาท้องถิ่น</t>
  </si>
  <si>
    <t>7. ยุทธศาสตร์การพัฒนาด้านการบริหารราชการท้องถิ่นให้เป็นไปตามหลักการบริหารกิจการที่ดี</t>
  </si>
  <si>
    <t xml:space="preserve">    7.1 แนวทางการพัฒนาการให้ความรู้และส่งเสริมการมีส่วนร่วมของประชาชน</t>
  </si>
  <si>
    <t xml:space="preserve">    7.2 แนวทางการพัฒนาประสิทธิภาพการให้บริการประชาชน</t>
  </si>
  <si>
    <t xml:space="preserve">    7.3 แนวทางการพัฒนาประสิทธิภาพบุคลากร</t>
  </si>
  <si>
    <t>8. ยุทธศาสตร์การพัฒนาด้านส่งเสริมการท่องเที่ยว</t>
  </si>
  <si>
    <t xml:space="preserve">    8.1 แนวทางการพัฒนาการส่งเสริมการท่องเที่ยว</t>
  </si>
  <si>
    <t>3. ยุทธศาสตร์การพัฒนาด้านการบริหารจัดการทรัพยากรธรรมชาติและสิ่งแวดล้อม</t>
  </si>
  <si>
    <t xml:space="preserve">           ทรัพยากรธรรมชาติและสิ่งแวดล้อม</t>
  </si>
  <si>
    <t xml:space="preserve">     3.4 แนวทางการพัฒนาด้านการจัดระเบียบและพัฒนาชุมชน</t>
  </si>
  <si>
    <t xml:space="preserve">     3.3 แนวทางการพัฒนาด้านควบคุมมลพิษและระบบบำบัดน้ำเสีย</t>
  </si>
  <si>
    <t>แบบ ผด. 1</t>
  </si>
  <si>
    <t>บัญชีสรุปจำนวนโครงการและงบประมาณ</t>
  </si>
  <si>
    <t>ยุทธศาสตร์/แนวทางการพัฒนา</t>
  </si>
  <si>
    <t>จำนวนโครงการ</t>
  </si>
  <si>
    <t>ที่ดำเนินการ</t>
  </si>
  <si>
    <t>คิดเป็นร้อยละ</t>
  </si>
  <si>
    <t>ของโครงการทั้งหมด</t>
  </si>
  <si>
    <t>ของงบประมาณทั้งหมด</t>
  </si>
  <si>
    <t>หน่วยดำเนินการ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</si>
  <si>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</si>
  <si>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</si>
  <si>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</si>
  <si>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</si>
  <si>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</si>
  <si>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</si>
  <si>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</si>
  <si>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</si>
  <si>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</si>
  <si>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</si>
  <si>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</si>
  <si>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</si>
  <si>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</si>
  <si>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5.1</t>
  </si>
  <si>
    <t>5.2</t>
  </si>
  <si>
    <t>6.1</t>
  </si>
  <si>
    <t>6.2</t>
  </si>
  <si>
    <t>7.1</t>
  </si>
  <si>
    <t>7.2</t>
  </si>
  <si>
    <t>7.3</t>
  </si>
  <si>
    <t>8.1</t>
  </si>
  <si>
    <t>1.1</t>
  </si>
  <si>
    <t>1.2</t>
  </si>
  <si>
    <t>-5-</t>
  </si>
  <si>
    <t>-6-</t>
  </si>
  <si>
    <t>-7-</t>
  </si>
  <si>
    <t>-8-</t>
  </si>
  <si>
    <t>แผนการดำเนินงาน  ประจำปีงบประมาณ  พ.ศ.2560</t>
  </si>
  <si>
    <t>ค่าซ่อมแซมทรัพย์สิน</t>
  </si>
  <si>
    <t>ค่าวัสดุ</t>
  </si>
  <si>
    <t>ค่าสาธารณูปโภค</t>
  </si>
  <si>
    <t>ครุภัณฑ์</t>
  </si>
  <si>
    <t xml:space="preserve">เพิ่มประสิทธิภาพ </t>
  </si>
  <si>
    <t>สำนักปลัด</t>
  </si>
  <si>
    <t>คลัง</t>
  </si>
  <si>
    <t>ช่าง</t>
  </si>
  <si>
    <t>สาธารณสุข</t>
  </si>
  <si>
    <t>การศึกษา</t>
  </si>
  <si>
    <t xml:space="preserve">    1.1  แนวทางการพัฒนาและส่งเสริมการประกอบอาชีพให้แก่ประชาชน</t>
  </si>
  <si>
    <t xml:space="preserve">    1.2  แนวทางการพัฒนาความรู้ด้านวิชาการ การส่งเสริมและพัฒนาคุณภาพ</t>
  </si>
  <si>
    <t xml:space="preserve">           ผลผลิตทางการเกษตร</t>
  </si>
  <si>
    <t xml:space="preserve">     2.1 แนวทางการพัฒนาด้านส่งเสริมสุขภาพและป้องกันโรค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</si>
</sst>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;[Red]#,##0"/>
    <numFmt numFmtId="188" formatCode="0_ ;\-0\ 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_-* #,##0.0_-;\-* #,##0.0_-;_-* &quot;-&quot;??_-;_-@_-"/>
    <numFmt numFmtId="19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5"/>
      <name val="TH SarabunIT๙"/>
      <family val="2"/>
    </font>
    <font>
      <sz val="14"/>
      <name val="TH SarabunIT๙"/>
      <family val="2"/>
    </font>
    <font>
      <sz val="16"/>
      <color indexed="8"/>
      <name val="TH SarabunIT๙"/>
      <family val="2"/>
    </font>
    <font>
      <sz val="15"/>
      <name val="TH SarabunIT๙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2"/>
      <color indexed="10"/>
      <name val="TH SarabunPSK"/>
      <family val="2"/>
    </font>
    <font>
      <sz val="12"/>
      <color indexed="56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2"/>
      <color theme="1"/>
      <name val="TH SarabunPSK"/>
      <family val="2"/>
    </font>
    <font>
      <sz val="12"/>
      <color rgb="FFFF0000"/>
      <name val="TH SarabunPSK"/>
      <family val="2"/>
    </font>
    <font>
      <sz val="12"/>
      <color theme="3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/>
      <bottom style="thin"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187" fontId="6" fillId="0" borderId="12" xfId="0" applyNumberFormat="1" applyFont="1" applyBorder="1" applyAlignment="1">
      <alignment horizontal="center"/>
    </xf>
    <xf numFmtId="187" fontId="3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187" fontId="2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" fontId="2" fillId="0" borderId="12" xfId="0" applyNumberFormat="1" applyFont="1" applyBorder="1" applyAlignment="1">
      <alignment horizont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3" fontId="44" fillId="0" borderId="12" xfId="0" applyNumberFormat="1" applyFont="1" applyBorder="1" applyAlignment="1">
      <alignment horizontal="center"/>
    </xf>
    <xf numFmtId="194" fontId="45" fillId="0" borderId="0" xfId="33" applyNumberFormat="1" applyFont="1" applyAlignment="1">
      <alignment/>
    </xf>
    <xf numFmtId="194" fontId="46" fillId="0" borderId="0" xfId="33" applyNumberFormat="1" applyFont="1" applyAlignment="1">
      <alignment/>
    </xf>
    <xf numFmtId="194" fontId="45" fillId="0" borderId="16" xfId="33" applyNumberFormat="1" applyFont="1" applyBorder="1" applyAlignment="1">
      <alignment/>
    </xf>
    <xf numFmtId="194" fontId="46" fillId="0" borderId="16" xfId="33" applyNumberFormat="1" applyFont="1" applyBorder="1" applyAlignment="1">
      <alignment/>
    </xf>
    <xf numFmtId="194" fontId="47" fillId="0" borderId="16" xfId="33" applyNumberFormat="1" applyFont="1" applyBorder="1" applyAlignment="1">
      <alignment/>
    </xf>
    <xf numFmtId="194" fontId="47" fillId="0" borderId="16" xfId="33" applyNumberFormat="1" applyFont="1" applyBorder="1" applyAlignment="1">
      <alignment shrinkToFit="1"/>
    </xf>
    <xf numFmtId="194" fontId="45" fillId="0" borderId="16" xfId="33" applyNumberFormat="1" applyFont="1" applyBorder="1" applyAlignment="1">
      <alignment shrinkToFit="1"/>
    </xf>
    <xf numFmtId="194" fontId="46" fillId="0" borderId="16" xfId="33" applyNumberFormat="1" applyFont="1" applyBorder="1" applyAlignment="1">
      <alignment shrinkToFit="1"/>
    </xf>
    <xf numFmtId="3" fontId="2" fillId="0" borderId="0" xfId="0" applyNumberFormat="1" applyFont="1" applyBorder="1" applyAlignment="1">
      <alignment horizontal="center" shrinkToFit="1"/>
    </xf>
    <xf numFmtId="194" fontId="8" fillId="0" borderId="16" xfId="33" applyNumberFormat="1" applyFont="1" applyBorder="1" applyAlignment="1">
      <alignment shrinkToFit="1"/>
    </xf>
    <xf numFmtId="194" fontId="45" fillId="0" borderId="0" xfId="33" applyNumberFormat="1" applyFont="1" applyAlignment="1">
      <alignment shrinkToFit="1"/>
    </xf>
    <xf numFmtId="194" fontId="45" fillId="0" borderId="0" xfId="33" applyNumberFormat="1" applyFont="1" applyAlignment="1">
      <alignment horizontal="center"/>
    </xf>
    <xf numFmtId="194" fontId="8" fillId="0" borderId="16" xfId="33" applyNumberFormat="1" applyFont="1" applyBorder="1" applyAlignment="1">
      <alignment/>
    </xf>
    <xf numFmtId="194" fontId="8" fillId="0" borderId="16" xfId="33" applyNumberFormat="1" applyFont="1" applyBorder="1" applyAlignment="1" quotePrefix="1">
      <alignment horizontal="center" shrinkToFit="1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194" fontId="45" fillId="0" borderId="0" xfId="33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PageLayoutView="0" workbookViewId="0" topLeftCell="A70">
      <selection activeCell="E81" sqref="E81"/>
    </sheetView>
  </sheetViews>
  <sheetFormatPr defaultColWidth="9.140625" defaultRowHeight="22.5" customHeight="1"/>
  <cols>
    <col min="1" max="1" width="52.7109375" style="2" customWidth="1"/>
    <col min="2" max="2" width="13.28125" style="2" customWidth="1"/>
    <col min="3" max="3" width="17.140625" style="2" customWidth="1"/>
    <col min="4" max="4" width="15.8515625" style="2" customWidth="1"/>
    <col min="5" max="5" width="19.421875" style="19" customWidth="1"/>
    <col min="6" max="6" width="14.140625" style="20" customWidth="1"/>
    <col min="7" max="16384" width="9.00390625" style="2" customWidth="1"/>
  </cols>
  <sheetData>
    <row r="1" spans="1:6" ht="22.5" customHeight="1">
      <c r="A1" s="24"/>
      <c r="B1" s="24"/>
      <c r="C1" s="24"/>
      <c r="D1" s="24"/>
      <c r="E1" s="24"/>
      <c r="F1" s="25" t="s">
        <v>39</v>
      </c>
    </row>
    <row r="2" spans="1:6" ht="22.5" customHeight="1">
      <c r="A2" s="47" t="s">
        <v>40</v>
      </c>
      <c r="B2" s="47"/>
      <c r="C2" s="47"/>
      <c r="D2" s="47"/>
      <c r="E2" s="47"/>
      <c r="F2" s="47"/>
    </row>
    <row r="3" spans="1:6" ht="22.5" customHeight="1">
      <c r="A3" s="48" t="s">
        <v>75</v>
      </c>
      <c r="B3" s="48"/>
      <c r="C3" s="48"/>
      <c r="D3" s="48"/>
      <c r="E3" s="48"/>
      <c r="F3" s="48"/>
    </row>
    <row r="4" spans="1:6" ht="22.5" customHeight="1">
      <c r="A4" s="49" t="s">
        <v>4</v>
      </c>
      <c r="B4" s="49"/>
      <c r="C4" s="49"/>
      <c r="D4" s="49"/>
      <c r="E4" s="49"/>
      <c r="F4" s="49"/>
    </row>
    <row r="5" spans="1:6" s="1" customFormat="1" ht="21.75" customHeight="1">
      <c r="A5" s="50" t="s">
        <v>41</v>
      </c>
      <c r="B5" s="3" t="s">
        <v>42</v>
      </c>
      <c r="C5" s="27" t="s">
        <v>44</v>
      </c>
      <c r="D5" s="3" t="s">
        <v>2</v>
      </c>
      <c r="E5" s="27" t="s">
        <v>44</v>
      </c>
      <c r="F5" s="52" t="s">
        <v>47</v>
      </c>
    </row>
    <row r="6" spans="1:6" s="1" customFormat="1" ht="27" customHeight="1">
      <c r="A6" s="51"/>
      <c r="B6" s="4" t="s">
        <v>43</v>
      </c>
      <c r="C6" s="17" t="s">
        <v>45</v>
      </c>
      <c r="D6" s="4" t="s">
        <v>0</v>
      </c>
      <c r="E6" s="28" t="s">
        <v>46</v>
      </c>
      <c r="F6" s="53"/>
    </row>
    <row r="7" spans="1:6" ht="21.75" customHeight="1">
      <c r="A7" s="44" t="s">
        <v>5</v>
      </c>
      <c r="B7" s="45"/>
      <c r="C7" s="45"/>
      <c r="D7" s="45"/>
      <c r="E7" s="45"/>
      <c r="F7" s="46"/>
    </row>
    <row r="8" spans="1:6" ht="21.75" customHeight="1">
      <c r="A8" s="5" t="s">
        <v>86</v>
      </c>
      <c r="B8" s="6">
        <v>1</v>
      </c>
      <c r="C8" s="29">
        <f>B8*100/B11</f>
        <v>33.333333333333336</v>
      </c>
      <c r="D8" s="6">
        <v>30000</v>
      </c>
      <c r="E8" s="29">
        <f>D8*100/D11</f>
        <v>33.333333333333336</v>
      </c>
      <c r="F8" s="6"/>
    </row>
    <row r="9" spans="1:6" ht="21.75" customHeight="1">
      <c r="A9" s="5" t="s">
        <v>87</v>
      </c>
      <c r="B9" s="7">
        <v>2</v>
      </c>
      <c r="C9" s="29">
        <f>B9*100/B11</f>
        <v>66.66666666666667</v>
      </c>
      <c r="D9" s="7">
        <v>60000</v>
      </c>
      <c r="E9" s="29">
        <f>D9*100/D11</f>
        <v>66.66666666666667</v>
      </c>
      <c r="F9" s="6"/>
    </row>
    <row r="10" spans="1:6" ht="21.75" customHeight="1">
      <c r="A10" s="5" t="s">
        <v>88</v>
      </c>
      <c r="B10" s="7"/>
      <c r="C10" s="29"/>
      <c r="D10" s="7"/>
      <c r="E10" s="29"/>
      <c r="F10" s="6"/>
    </row>
    <row r="11" spans="1:6" ht="21.75" customHeight="1">
      <c r="A11" s="9" t="s">
        <v>1</v>
      </c>
      <c r="B11" s="10">
        <f>SUM(B8:B9)</f>
        <v>3</v>
      </c>
      <c r="C11" s="10">
        <f>SUM(C8:C9)</f>
        <v>100</v>
      </c>
      <c r="D11" s="10">
        <f>SUM(D8:D9)</f>
        <v>90000</v>
      </c>
      <c r="E11" s="10">
        <f>SUM(E8:E9)</f>
        <v>100</v>
      </c>
      <c r="F11" s="10"/>
    </row>
    <row r="12" spans="1:6" ht="21.75" customHeight="1">
      <c r="A12" s="44" t="s">
        <v>6</v>
      </c>
      <c r="B12" s="45"/>
      <c r="C12" s="45"/>
      <c r="D12" s="45"/>
      <c r="E12" s="45"/>
      <c r="F12" s="46"/>
    </row>
    <row r="13" spans="1:6" ht="21.75" customHeight="1">
      <c r="A13" s="5" t="s">
        <v>89</v>
      </c>
      <c r="B13" s="11">
        <v>9</v>
      </c>
      <c r="C13" s="11">
        <f>B13*100/B20</f>
        <v>42.857142857142854</v>
      </c>
      <c r="D13" s="11">
        <v>477500</v>
      </c>
      <c r="E13" s="11">
        <f>D13*100/D20</f>
        <v>6.0380364684757595</v>
      </c>
      <c r="F13" s="11"/>
    </row>
    <row r="14" spans="1:6" ht="21.75" customHeight="1">
      <c r="A14" s="8" t="s">
        <v>7</v>
      </c>
      <c r="B14" s="11">
        <v>2</v>
      </c>
      <c r="C14" s="11">
        <f>B14*100/B20</f>
        <v>9.523809523809524</v>
      </c>
      <c r="D14" s="11">
        <v>400000</v>
      </c>
      <c r="E14" s="11">
        <f>D14*100/D20</f>
        <v>5.058041020712678</v>
      </c>
      <c r="F14" s="11"/>
    </row>
    <row r="15" spans="1:6" ht="21.75" customHeight="1">
      <c r="A15" s="5" t="s">
        <v>8</v>
      </c>
      <c r="B15" s="11"/>
      <c r="C15" s="11"/>
      <c r="D15" s="11"/>
      <c r="E15" s="11"/>
      <c r="F15" s="11"/>
    </row>
    <row r="16" spans="1:6" ht="21.75" customHeight="1">
      <c r="A16" s="8" t="s">
        <v>9</v>
      </c>
      <c r="B16" s="11">
        <v>7</v>
      </c>
      <c r="C16" s="11">
        <f>B16*100/B20</f>
        <v>33.333333333333336</v>
      </c>
      <c r="D16" s="11">
        <v>6960700</v>
      </c>
      <c r="E16" s="11">
        <f>D16*100/D20</f>
        <v>88.01876533218685</v>
      </c>
      <c r="F16" s="11"/>
    </row>
    <row r="17" spans="1:6" ht="21.75" customHeight="1">
      <c r="A17" s="5" t="s">
        <v>10</v>
      </c>
      <c r="B17" s="11"/>
      <c r="C17" s="11"/>
      <c r="D17" s="11"/>
      <c r="E17" s="11"/>
      <c r="F17" s="11"/>
    </row>
    <row r="18" spans="1:6" ht="21.75" customHeight="1">
      <c r="A18" s="8" t="s">
        <v>11</v>
      </c>
      <c r="B18" s="11">
        <v>3</v>
      </c>
      <c r="C18" s="11">
        <f>B18*100/B20</f>
        <v>14.285714285714286</v>
      </c>
      <c r="D18" s="11">
        <v>70000</v>
      </c>
      <c r="E18" s="11">
        <f>D18*100/D20</f>
        <v>0.8851571786247187</v>
      </c>
      <c r="F18" s="11"/>
    </row>
    <row r="19" spans="1:6" ht="21.75" customHeight="1">
      <c r="A19" s="5" t="s">
        <v>12</v>
      </c>
      <c r="B19" s="11"/>
      <c r="C19" s="11"/>
      <c r="D19" s="11"/>
      <c r="E19" s="11"/>
      <c r="F19" s="11"/>
    </row>
    <row r="20" spans="1:6" ht="21.75" customHeight="1">
      <c r="A20" s="9" t="s">
        <v>1</v>
      </c>
      <c r="B20" s="10">
        <f>SUM(B13:B18)</f>
        <v>21</v>
      </c>
      <c r="C20" s="10">
        <f>SUM(C13:C18)</f>
        <v>100.00000000000001</v>
      </c>
      <c r="D20" s="10">
        <f>SUM(D13:D18)</f>
        <v>7908200</v>
      </c>
      <c r="E20" s="10">
        <f>SUM(E13:E19)</f>
        <v>100</v>
      </c>
      <c r="F20" s="10"/>
    </row>
    <row r="21" spans="1:6" ht="21.75" customHeight="1">
      <c r="A21" s="14"/>
      <c r="B21" s="15"/>
      <c r="C21" s="15"/>
      <c r="D21" s="15"/>
      <c r="E21" s="15"/>
      <c r="F21" s="15"/>
    </row>
    <row r="22" spans="1:6" ht="21.75" customHeight="1">
      <c r="A22" s="54" t="s">
        <v>71</v>
      </c>
      <c r="B22" s="55"/>
      <c r="C22" s="55"/>
      <c r="D22" s="55"/>
      <c r="E22" s="55"/>
      <c r="F22" s="55"/>
    </row>
    <row r="23" spans="1:6" ht="21.75" customHeight="1">
      <c r="A23" s="21"/>
      <c r="B23" s="22"/>
      <c r="C23" s="22"/>
      <c r="D23" s="22"/>
      <c r="E23" s="22"/>
      <c r="F23" s="22"/>
    </row>
    <row r="24" spans="1:6" ht="21.75" customHeight="1">
      <c r="A24" s="24"/>
      <c r="B24" s="24"/>
      <c r="C24" s="24"/>
      <c r="D24" s="24"/>
      <c r="E24" s="24"/>
      <c r="F24" s="24"/>
    </row>
    <row r="25" spans="1:6" ht="21.75" customHeight="1">
      <c r="A25" s="24"/>
      <c r="B25" s="24"/>
      <c r="C25" s="24"/>
      <c r="D25" s="24"/>
      <c r="E25" s="24"/>
      <c r="F25" s="25" t="s">
        <v>39</v>
      </c>
    </row>
    <row r="26" spans="1:6" ht="21.75" customHeight="1">
      <c r="A26" s="47" t="s">
        <v>40</v>
      </c>
      <c r="B26" s="47"/>
      <c r="C26" s="47"/>
      <c r="D26" s="47"/>
      <c r="E26" s="47"/>
      <c r="F26" s="47"/>
    </row>
    <row r="27" spans="1:6" ht="21.75" customHeight="1">
      <c r="A27" s="48" t="s">
        <v>75</v>
      </c>
      <c r="B27" s="48"/>
      <c r="C27" s="48"/>
      <c r="D27" s="48"/>
      <c r="E27" s="48"/>
      <c r="F27" s="48"/>
    </row>
    <row r="28" spans="1:6" ht="21.75" customHeight="1">
      <c r="A28" s="49" t="s">
        <v>4</v>
      </c>
      <c r="B28" s="49"/>
      <c r="C28" s="49"/>
      <c r="D28" s="49"/>
      <c r="E28" s="49"/>
      <c r="F28" s="49"/>
    </row>
    <row r="29" spans="1:6" ht="21.75" customHeight="1">
      <c r="A29" s="50" t="s">
        <v>41</v>
      </c>
      <c r="B29" s="3" t="s">
        <v>42</v>
      </c>
      <c r="C29" s="27" t="s">
        <v>44</v>
      </c>
      <c r="D29" s="3" t="s">
        <v>2</v>
      </c>
      <c r="E29" s="27" t="s">
        <v>44</v>
      </c>
      <c r="F29" s="52" t="s">
        <v>47</v>
      </c>
    </row>
    <row r="30" spans="1:6" ht="21.75" customHeight="1">
      <c r="A30" s="51"/>
      <c r="B30" s="4" t="s">
        <v>43</v>
      </c>
      <c r="C30" s="17" t="s">
        <v>45</v>
      </c>
      <c r="D30" s="4" t="s">
        <v>0</v>
      </c>
      <c r="E30" s="28" t="s">
        <v>46</v>
      </c>
      <c r="F30" s="53"/>
    </row>
    <row r="31" spans="1:6" ht="21.75" customHeight="1">
      <c r="A31" s="44" t="s">
        <v>35</v>
      </c>
      <c r="B31" s="45"/>
      <c r="C31" s="45"/>
      <c r="D31" s="45"/>
      <c r="E31" s="45"/>
      <c r="F31" s="46"/>
    </row>
    <row r="32" spans="1:6" ht="21.75" customHeight="1">
      <c r="A32" s="13" t="s">
        <v>13</v>
      </c>
      <c r="B32" s="11">
        <v>4</v>
      </c>
      <c r="C32" s="11">
        <f>B32*100/B37</f>
        <v>66.66666666666667</v>
      </c>
      <c r="D32" s="11">
        <v>30000</v>
      </c>
      <c r="E32" s="11">
        <f>D32*100/D37</f>
        <v>33.333333333333336</v>
      </c>
      <c r="F32" s="11"/>
    </row>
    <row r="33" spans="1:6" ht="21.75" customHeight="1">
      <c r="A33" s="13" t="s">
        <v>36</v>
      </c>
      <c r="B33" s="11"/>
      <c r="C33" s="11"/>
      <c r="D33" s="11"/>
      <c r="E33" s="11"/>
      <c r="F33" s="11"/>
    </row>
    <row r="34" spans="1:6" ht="21.75" customHeight="1">
      <c r="A34" s="13" t="s">
        <v>14</v>
      </c>
      <c r="B34" s="11">
        <v>2</v>
      </c>
      <c r="C34" s="11">
        <f>B34*100/B37</f>
        <v>33.333333333333336</v>
      </c>
      <c r="D34" s="11">
        <v>60000</v>
      </c>
      <c r="E34" s="11">
        <f>D34*100/D37</f>
        <v>66.66666666666667</v>
      </c>
      <c r="F34" s="11"/>
    </row>
    <row r="35" spans="1:6" ht="21.75" customHeight="1">
      <c r="A35" s="13" t="s">
        <v>38</v>
      </c>
      <c r="B35" s="11">
        <v>0</v>
      </c>
      <c r="C35" s="11">
        <f>B35*100/B37</f>
        <v>0</v>
      </c>
      <c r="D35" s="11">
        <v>0</v>
      </c>
      <c r="E35" s="11">
        <f>D35*100/D37</f>
        <v>0</v>
      </c>
      <c r="F35" s="11"/>
    </row>
    <row r="36" spans="1:6" ht="21.75" customHeight="1">
      <c r="A36" s="13" t="s">
        <v>37</v>
      </c>
      <c r="B36" s="11">
        <v>0</v>
      </c>
      <c r="C36" s="11">
        <f>B36*100/B37</f>
        <v>0</v>
      </c>
      <c r="D36" s="11">
        <v>0</v>
      </c>
      <c r="E36" s="11">
        <f>D36*100/D37</f>
        <v>0</v>
      </c>
      <c r="F36" s="11"/>
    </row>
    <row r="37" spans="1:6" ht="21.75" customHeight="1">
      <c r="A37" s="9" t="s">
        <v>1</v>
      </c>
      <c r="B37" s="12">
        <f>SUM(B32:B36)</f>
        <v>6</v>
      </c>
      <c r="C37" s="12">
        <f>SUM(C32:C36)</f>
        <v>100</v>
      </c>
      <c r="D37" s="12">
        <f>SUM(D32:D36)</f>
        <v>90000</v>
      </c>
      <c r="E37" s="12">
        <f>SUM(E32:E36)</f>
        <v>100</v>
      </c>
      <c r="F37" s="12"/>
    </row>
    <row r="38" spans="1:6" ht="21.75" customHeight="1">
      <c r="A38" s="44" t="s">
        <v>15</v>
      </c>
      <c r="B38" s="45"/>
      <c r="C38" s="45"/>
      <c r="D38" s="45"/>
      <c r="E38" s="45"/>
      <c r="F38" s="46"/>
    </row>
    <row r="39" spans="1:6" ht="21.75" customHeight="1">
      <c r="A39" s="13" t="s">
        <v>16</v>
      </c>
      <c r="B39" s="11">
        <v>10</v>
      </c>
      <c r="C39" s="11">
        <f>B39*100/B45</f>
        <v>62.5</v>
      </c>
      <c r="D39" s="11">
        <v>1494000</v>
      </c>
      <c r="E39" s="11">
        <f>D39*100/D45</f>
        <v>66.40295124227744</v>
      </c>
      <c r="F39" s="11"/>
    </row>
    <row r="40" spans="1:6" ht="21.75" customHeight="1">
      <c r="A40" s="13" t="s">
        <v>17</v>
      </c>
      <c r="B40" s="11">
        <v>4</v>
      </c>
      <c r="C40" s="11">
        <f>B40*100/B45</f>
        <v>25</v>
      </c>
      <c r="D40" s="11">
        <v>620900</v>
      </c>
      <c r="E40" s="11">
        <f>D40*100/D45</f>
        <v>27.59678207920352</v>
      </c>
      <c r="F40" s="11"/>
    </row>
    <row r="41" spans="1:6" ht="21.75" customHeight="1">
      <c r="A41" s="13" t="s">
        <v>18</v>
      </c>
      <c r="B41" s="11">
        <v>1</v>
      </c>
      <c r="C41" s="11">
        <f>B41*100/B45</f>
        <v>6.25</v>
      </c>
      <c r="D41" s="11">
        <v>99000</v>
      </c>
      <c r="E41" s="11">
        <f>D41*100/D45</f>
        <v>4.4001955642473</v>
      </c>
      <c r="F41" s="11"/>
    </row>
    <row r="42" spans="1:6" ht="21.75" customHeight="1">
      <c r="A42" s="13" t="s">
        <v>19</v>
      </c>
      <c r="B42" s="11">
        <v>0</v>
      </c>
      <c r="C42" s="11">
        <f>B42*100/B45</f>
        <v>0</v>
      </c>
      <c r="D42" s="11">
        <v>0</v>
      </c>
      <c r="E42" s="11">
        <f>D42*100/D45</f>
        <v>0</v>
      </c>
      <c r="F42" s="11"/>
    </row>
    <row r="43" spans="1:6" ht="21.75" customHeight="1">
      <c r="A43" s="13" t="s">
        <v>20</v>
      </c>
      <c r="B43" s="11"/>
      <c r="C43" s="11"/>
      <c r="D43" s="11"/>
      <c r="E43" s="11"/>
      <c r="F43" s="11"/>
    </row>
    <row r="44" spans="1:6" s="23" customFormat="1" ht="21.75" customHeight="1">
      <c r="A44" s="13" t="s">
        <v>21</v>
      </c>
      <c r="B44" s="11">
        <v>1</v>
      </c>
      <c r="C44" s="11">
        <f>B44*100/B45</f>
        <v>6.25</v>
      </c>
      <c r="D44" s="11">
        <v>36000</v>
      </c>
      <c r="E44" s="11">
        <f>D44*100/D45</f>
        <v>1.6000711142717454</v>
      </c>
      <c r="F44" s="11"/>
    </row>
    <row r="45" spans="1:6" s="23" customFormat="1" ht="21.75" customHeight="1">
      <c r="A45" s="9" t="s">
        <v>1</v>
      </c>
      <c r="B45" s="26">
        <f>SUM(B39:B44)</f>
        <v>16</v>
      </c>
      <c r="C45" s="26">
        <f>SUM(C39:C44)</f>
        <v>100</v>
      </c>
      <c r="D45" s="26">
        <f>SUM(D39:D44)</f>
        <v>2249900</v>
      </c>
      <c r="E45" s="26">
        <f>SUM(E39:E44)</f>
        <v>100</v>
      </c>
      <c r="F45" s="26"/>
    </row>
    <row r="46" spans="1:6" s="23" customFormat="1" ht="21.75" customHeight="1">
      <c r="A46" s="21"/>
      <c r="B46" s="38"/>
      <c r="C46" s="38"/>
      <c r="D46" s="38"/>
      <c r="E46" s="38"/>
      <c r="F46" s="38"/>
    </row>
    <row r="47" spans="1:6" s="23" customFormat="1" ht="21.75" customHeight="1">
      <c r="A47" s="21"/>
      <c r="B47" s="22"/>
      <c r="C47" s="22"/>
      <c r="D47" s="22"/>
      <c r="E47" s="22"/>
      <c r="F47" s="22"/>
    </row>
    <row r="48" spans="1:6" s="23" customFormat="1" ht="21.75" customHeight="1">
      <c r="A48" s="54" t="s">
        <v>72</v>
      </c>
      <c r="B48" s="55"/>
      <c r="C48" s="55"/>
      <c r="D48" s="55"/>
      <c r="E48" s="55"/>
      <c r="F48" s="55"/>
    </row>
    <row r="49" spans="1:6" s="23" customFormat="1" ht="21.75" customHeight="1">
      <c r="A49" s="24"/>
      <c r="B49" s="24"/>
      <c r="C49" s="24"/>
      <c r="D49" s="24"/>
      <c r="E49" s="24"/>
      <c r="F49" s="25" t="s">
        <v>39</v>
      </c>
    </row>
    <row r="50" spans="1:6" ht="22.5" customHeight="1">
      <c r="A50" s="47" t="s">
        <v>40</v>
      </c>
      <c r="B50" s="47"/>
      <c r="C50" s="47"/>
      <c r="D50" s="47"/>
      <c r="E50" s="47"/>
      <c r="F50" s="47"/>
    </row>
    <row r="51" spans="1:6" ht="22.5" customHeight="1">
      <c r="A51" s="48" t="s">
        <v>75</v>
      </c>
      <c r="B51" s="48"/>
      <c r="C51" s="48"/>
      <c r="D51" s="48"/>
      <c r="E51" s="48"/>
      <c r="F51" s="48"/>
    </row>
    <row r="52" spans="1:6" ht="22.5" customHeight="1">
      <c r="A52" s="49" t="s">
        <v>4</v>
      </c>
      <c r="B52" s="49"/>
      <c r="C52" s="49"/>
      <c r="D52" s="49"/>
      <c r="E52" s="49"/>
      <c r="F52" s="49"/>
    </row>
    <row r="53" spans="1:6" s="16" customFormat="1" ht="22.5" customHeight="1">
      <c r="A53" s="50" t="s">
        <v>41</v>
      </c>
      <c r="B53" s="3" t="s">
        <v>42</v>
      </c>
      <c r="C53" s="27" t="s">
        <v>44</v>
      </c>
      <c r="D53" s="3" t="s">
        <v>2</v>
      </c>
      <c r="E53" s="27" t="s">
        <v>44</v>
      </c>
      <c r="F53" s="52" t="s">
        <v>47</v>
      </c>
    </row>
    <row r="54" spans="1:6" s="16" customFormat="1" ht="22.5" customHeight="1">
      <c r="A54" s="51"/>
      <c r="B54" s="4" t="s">
        <v>43</v>
      </c>
      <c r="C54" s="17" t="s">
        <v>45</v>
      </c>
      <c r="D54" s="4" t="s">
        <v>0</v>
      </c>
      <c r="E54" s="28" t="s">
        <v>46</v>
      </c>
      <c r="F54" s="53"/>
    </row>
    <row r="55" spans="1:6" ht="22.5" customHeight="1">
      <c r="A55" s="44" t="s">
        <v>22</v>
      </c>
      <c r="B55" s="45"/>
      <c r="C55" s="45"/>
      <c r="D55" s="45"/>
      <c r="E55" s="45"/>
      <c r="F55" s="46"/>
    </row>
    <row r="56" spans="1:6" ht="22.5" customHeight="1">
      <c r="A56" s="8" t="s">
        <v>23</v>
      </c>
      <c r="B56" s="7">
        <v>16</v>
      </c>
      <c r="C56" s="7">
        <f>B56*100/B59</f>
        <v>84.21052631578948</v>
      </c>
      <c r="D56" s="7">
        <v>1840460</v>
      </c>
      <c r="E56" s="7">
        <f>D56*100/D59</f>
        <v>96.33596097275002</v>
      </c>
      <c r="F56" s="7"/>
    </row>
    <row r="57" spans="1:6" ht="22.5" customHeight="1">
      <c r="A57" s="13" t="s">
        <v>24</v>
      </c>
      <c r="B57" s="7"/>
      <c r="C57" s="7"/>
      <c r="D57" s="7"/>
      <c r="E57" s="7"/>
      <c r="F57" s="7"/>
    </row>
    <row r="58" spans="1:6" ht="22.5" customHeight="1">
      <c r="A58" s="8" t="s">
        <v>25</v>
      </c>
      <c r="B58" s="7">
        <v>3</v>
      </c>
      <c r="C58" s="7">
        <f>B58*100/B59</f>
        <v>15.789473684210526</v>
      </c>
      <c r="D58" s="7">
        <v>70000</v>
      </c>
      <c r="E58" s="7">
        <f>D58*100/D59</f>
        <v>3.6640390272499817</v>
      </c>
      <c r="F58" s="7"/>
    </row>
    <row r="59" spans="1:6" ht="22.5" customHeight="1">
      <c r="A59" s="9" t="s">
        <v>1</v>
      </c>
      <c r="B59" s="10">
        <f>SUM(B56:B58)</f>
        <v>19</v>
      </c>
      <c r="C59" s="10">
        <f>SUM(C56:C58)</f>
        <v>100</v>
      </c>
      <c r="D59" s="10">
        <f>SUM(D56:D58)</f>
        <v>1910460</v>
      </c>
      <c r="E59" s="10">
        <f>SUM(E56:E58)</f>
        <v>100</v>
      </c>
      <c r="F59" s="10"/>
    </row>
    <row r="60" spans="1:6" ht="22.5" customHeight="1">
      <c r="A60" s="44" t="s">
        <v>26</v>
      </c>
      <c r="B60" s="45"/>
      <c r="C60" s="45"/>
      <c r="D60" s="45"/>
      <c r="E60" s="45"/>
      <c r="F60" s="46"/>
    </row>
    <row r="61" spans="1:6" ht="22.5" customHeight="1">
      <c r="A61" s="8" t="s">
        <v>27</v>
      </c>
      <c r="B61" s="7">
        <v>1</v>
      </c>
      <c r="C61" s="7">
        <f>B61*100/B63</f>
        <v>20</v>
      </c>
      <c r="D61" s="7">
        <v>20000</v>
      </c>
      <c r="E61" s="7">
        <f>D61*100/D63</f>
        <v>15.384615384615385</v>
      </c>
      <c r="F61" s="7"/>
    </row>
    <row r="62" spans="1:6" ht="22.5" customHeight="1">
      <c r="A62" s="8" t="s">
        <v>28</v>
      </c>
      <c r="B62" s="7">
        <v>4</v>
      </c>
      <c r="C62" s="7">
        <f>B62*100/B63</f>
        <v>80</v>
      </c>
      <c r="D62" s="7">
        <v>110000</v>
      </c>
      <c r="E62" s="7">
        <f>D62*100/D63</f>
        <v>84.61538461538461</v>
      </c>
      <c r="F62" s="7"/>
    </row>
    <row r="63" spans="1:6" ht="22.5" customHeight="1">
      <c r="A63" s="9" t="s">
        <v>1</v>
      </c>
      <c r="B63" s="10">
        <f>SUM(B61:B62)</f>
        <v>5</v>
      </c>
      <c r="C63" s="10">
        <f>SUM(C61:C62)</f>
        <v>100</v>
      </c>
      <c r="D63" s="10">
        <f>SUM(D61:D62)</f>
        <v>130000</v>
      </c>
      <c r="E63" s="10">
        <f>SUM(E61:E62)</f>
        <v>100</v>
      </c>
      <c r="F63" s="10"/>
    </row>
    <row r="64" spans="1:6" ht="22.5" customHeight="1">
      <c r="A64" s="44" t="s">
        <v>29</v>
      </c>
      <c r="B64" s="45"/>
      <c r="C64" s="45"/>
      <c r="D64" s="45"/>
      <c r="E64" s="45"/>
      <c r="F64" s="46"/>
    </row>
    <row r="65" spans="1:6" ht="22.5" customHeight="1">
      <c r="A65" s="5" t="s">
        <v>30</v>
      </c>
      <c r="B65" s="7">
        <v>5</v>
      </c>
      <c r="C65" s="7">
        <f>B65*100/B68</f>
        <v>41.666666666666664</v>
      </c>
      <c r="D65" s="7">
        <v>210000</v>
      </c>
      <c r="E65" s="7">
        <f>D65*100/D68</f>
        <v>6.346136411713155</v>
      </c>
      <c r="F65" s="7"/>
    </row>
    <row r="66" spans="1:6" ht="22.5" customHeight="1">
      <c r="A66" s="8" t="s">
        <v>31</v>
      </c>
      <c r="B66" s="7">
        <v>4</v>
      </c>
      <c r="C66" s="7">
        <f>B66*100/B68</f>
        <v>33.333333333333336</v>
      </c>
      <c r="D66" s="7">
        <v>2939100</v>
      </c>
      <c r="E66" s="7">
        <f>D66*100/D68</f>
        <v>88.81871203650539</v>
      </c>
      <c r="F66" s="7"/>
    </row>
    <row r="67" spans="1:6" ht="22.5" customHeight="1">
      <c r="A67" s="8" t="s">
        <v>32</v>
      </c>
      <c r="B67" s="7">
        <v>3</v>
      </c>
      <c r="C67" s="7">
        <f>B67*100/B68</f>
        <v>25</v>
      </c>
      <c r="D67" s="7">
        <v>160000</v>
      </c>
      <c r="E67" s="7">
        <f>D67*100/D68</f>
        <v>4.835151551781451</v>
      </c>
      <c r="F67" s="7"/>
    </row>
    <row r="68" spans="1:6" ht="22.5" customHeight="1">
      <c r="A68" s="9" t="s">
        <v>1</v>
      </c>
      <c r="B68" s="10">
        <f>SUM(B65:B67)</f>
        <v>12</v>
      </c>
      <c r="C68" s="10">
        <f>SUM(C65:C67)</f>
        <v>100</v>
      </c>
      <c r="D68" s="10">
        <f>SUM(D65:D67)</f>
        <v>3309100</v>
      </c>
      <c r="E68" s="10">
        <f>SUM(E65:E67)</f>
        <v>100</v>
      </c>
      <c r="F68" s="10"/>
    </row>
    <row r="71" spans="1:6" ht="22.5" customHeight="1">
      <c r="A71" s="54" t="s">
        <v>73</v>
      </c>
      <c r="B71" s="55"/>
      <c r="C71" s="55"/>
      <c r="D71" s="55"/>
      <c r="E71" s="55"/>
      <c r="F71" s="55"/>
    </row>
    <row r="72" spans="1:6" ht="22.5" customHeight="1">
      <c r="A72" s="24"/>
      <c r="B72" s="24"/>
      <c r="C72" s="24"/>
      <c r="D72" s="24"/>
      <c r="E72" s="24"/>
      <c r="F72" s="25" t="s">
        <v>39</v>
      </c>
    </row>
    <row r="73" spans="1:6" ht="22.5" customHeight="1">
      <c r="A73" s="47" t="s">
        <v>40</v>
      </c>
      <c r="B73" s="47"/>
      <c r="C73" s="47"/>
      <c r="D73" s="47"/>
      <c r="E73" s="47"/>
      <c r="F73" s="47"/>
    </row>
    <row r="74" spans="1:6" ht="22.5" customHeight="1">
      <c r="A74" s="48" t="s">
        <v>75</v>
      </c>
      <c r="B74" s="48"/>
      <c r="C74" s="48"/>
      <c r="D74" s="48"/>
      <c r="E74" s="48"/>
      <c r="F74" s="48"/>
    </row>
    <row r="75" spans="1:6" ht="22.5" customHeight="1">
      <c r="A75" s="49" t="s">
        <v>4</v>
      </c>
      <c r="B75" s="49"/>
      <c r="C75" s="49"/>
      <c r="D75" s="49"/>
      <c r="E75" s="49"/>
      <c r="F75" s="49"/>
    </row>
    <row r="76" spans="1:6" ht="22.5" customHeight="1">
      <c r="A76" s="50" t="s">
        <v>41</v>
      </c>
      <c r="B76" s="3" t="s">
        <v>42</v>
      </c>
      <c r="C76" s="27" t="s">
        <v>44</v>
      </c>
      <c r="D76" s="3" t="s">
        <v>2</v>
      </c>
      <c r="E76" s="27" t="s">
        <v>44</v>
      </c>
      <c r="F76" s="52" t="s">
        <v>47</v>
      </c>
    </row>
    <row r="77" spans="1:6" ht="22.5" customHeight="1">
      <c r="A77" s="51"/>
      <c r="B77" s="4" t="s">
        <v>43</v>
      </c>
      <c r="C77" s="17" t="s">
        <v>45</v>
      </c>
      <c r="D77" s="4" t="s">
        <v>0</v>
      </c>
      <c r="E77" s="28" t="s">
        <v>46</v>
      </c>
      <c r="F77" s="53"/>
    </row>
    <row r="78" spans="1:6" ht="22.5" customHeight="1">
      <c r="A78" s="44" t="s">
        <v>33</v>
      </c>
      <c r="B78" s="45"/>
      <c r="C78" s="45"/>
      <c r="D78" s="45"/>
      <c r="E78" s="45"/>
      <c r="F78" s="46"/>
    </row>
    <row r="79" spans="1:6" ht="22.5" customHeight="1">
      <c r="A79" s="5" t="s">
        <v>34</v>
      </c>
      <c r="B79" s="7">
        <v>2</v>
      </c>
      <c r="C79" s="7">
        <f>B79*100/B80</f>
        <v>100</v>
      </c>
      <c r="D79" s="7">
        <v>260000</v>
      </c>
      <c r="E79" s="7">
        <f>D79*100/D80</f>
        <v>100</v>
      </c>
      <c r="F79" s="7"/>
    </row>
    <row r="80" spans="1:6" ht="22.5" customHeight="1">
      <c r="A80" s="9" t="s">
        <v>1</v>
      </c>
      <c r="B80" s="10">
        <f>SUM(B79)</f>
        <v>2</v>
      </c>
      <c r="C80" s="10">
        <f>SUM(C79)</f>
        <v>100</v>
      </c>
      <c r="D80" s="10">
        <f>SUM(D79)</f>
        <v>260000</v>
      </c>
      <c r="E80" s="10">
        <f>SUM(E79)</f>
        <v>100</v>
      </c>
      <c r="F80" s="10"/>
    </row>
    <row r="81" spans="1:6" ht="22.5" customHeight="1">
      <c r="A81" s="18" t="s">
        <v>3</v>
      </c>
      <c r="B81" s="10">
        <f>B11+B20+B37+B45+B59+B63+B68+B80</f>
        <v>84</v>
      </c>
      <c r="C81" s="10">
        <f>B81*100/B81</f>
        <v>100</v>
      </c>
      <c r="D81" s="10">
        <f>D11+D20+D37+D45+D59+D63+D68+D80</f>
        <v>15947660</v>
      </c>
      <c r="E81" s="10">
        <f>D81*100/D81</f>
        <v>100</v>
      </c>
      <c r="F81" s="10"/>
    </row>
    <row r="93" spans="1:6" ht="22.5" customHeight="1">
      <c r="A93" s="54" t="s">
        <v>74</v>
      </c>
      <c r="B93" s="55"/>
      <c r="C93" s="55"/>
      <c r="D93" s="55"/>
      <c r="E93" s="55"/>
      <c r="F93" s="55"/>
    </row>
  </sheetData>
  <sheetProtection/>
  <mergeCells count="32">
    <mergeCell ref="A93:F93"/>
    <mergeCell ref="A51:F51"/>
    <mergeCell ref="A52:F52"/>
    <mergeCell ref="A78:F78"/>
    <mergeCell ref="A74:F74"/>
    <mergeCell ref="F76:F77"/>
    <mergeCell ref="A75:F75"/>
    <mergeCell ref="A76:A77"/>
    <mergeCell ref="A55:F55"/>
    <mergeCell ref="A71:F71"/>
    <mergeCell ref="A38:F38"/>
    <mergeCell ref="A73:F73"/>
    <mergeCell ref="A60:F60"/>
    <mergeCell ref="A64:F64"/>
    <mergeCell ref="A53:A54"/>
    <mergeCell ref="A50:F50"/>
    <mergeCell ref="A48:F48"/>
    <mergeCell ref="F53:F54"/>
    <mergeCell ref="A12:F12"/>
    <mergeCell ref="A31:F31"/>
    <mergeCell ref="A26:F26"/>
    <mergeCell ref="A27:F27"/>
    <mergeCell ref="A28:F28"/>
    <mergeCell ref="A29:A30"/>
    <mergeCell ref="A22:F22"/>
    <mergeCell ref="F29:F30"/>
    <mergeCell ref="A7:F7"/>
    <mergeCell ref="A2:F2"/>
    <mergeCell ref="A3:F3"/>
    <mergeCell ref="A4:F4"/>
    <mergeCell ref="A5:A6"/>
    <mergeCell ref="F5:F6"/>
  </mergeCells>
  <printOptions/>
  <pageMargins left="0.41" right="0.17" top="0.57" bottom="0.18" header="0.31496062992125984" footer="0.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T17" sqref="T17"/>
    </sheetView>
  </sheetViews>
  <sheetFormatPr defaultColWidth="5.28125" defaultRowHeight="15"/>
  <cols>
    <col min="1" max="1" width="3.8515625" style="30" customWidth="1"/>
    <col min="2" max="8" width="5.8515625" style="30" customWidth="1"/>
    <col min="9" max="11" width="4.7109375" style="30" customWidth="1"/>
    <col min="12" max="14" width="5.8515625" style="30" customWidth="1"/>
    <col min="15" max="15" width="5.00390625" style="30" customWidth="1"/>
    <col min="16" max="24" width="5.8515625" style="30" customWidth="1"/>
    <col min="25" max="25" width="3.421875" style="30" customWidth="1"/>
    <col min="26" max="26" width="10.421875" style="30" customWidth="1"/>
    <col min="27" max="30" width="10.28125" style="30" customWidth="1"/>
    <col min="31" max="31" width="7.28125" style="30" customWidth="1"/>
    <col min="32" max="16384" width="5.28125" style="30" customWidth="1"/>
  </cols>
  <sheetData>
    <row r="1" spans="1:31" ht="15.75">
      <c r="A1" s="42"/>
      <c r="B1" s="43" t="s">
        <v>69</v>
      </c>
      <c r="C1" s="43" t="s">
        <v>70</v>
      </c>
      <c r="D1" s="43" t="s">
        <v>48</v>
      </c>
      <c r="E1" s="43" t="s">
        <v>49</v>
      </c>
      <c r="F1" s="43" t="s">
        <v>50</v>
      </c>
      <c r="G1" s="43" t="s">
        <v>51</v>
      </c>
      <c r="H1" s="43" t="s">
        <v>52</v>
      </c>
      <c r="I1" s="43" t="s">
        <v>53</v>
      </c>
      <c r="J1" s="43" t="s">
        <v>54</v>
      </c>
      <c r="K1" s="43" t="s">
        <v>55</v>
      </c>
      <c r="L1" s="43" t="s">
        <v>56</v>
      </c>
      <c r="M1" s="43" t="s">
        <v>57</v>
      </c>
      <c r="N1" s="43" t="s">
        <v>58</v>
      </c>
      <c r="O1" s="43" t="s">
        <v>59</v>
      </c>
      <c r="P1" s="43" t="s">
        <v>60</v>
      </c>
      <c r="Q1" s="43" t="s">
        <v>61</v>
      </c>
      <c r="R1" s="43" t="s">
        <v>62</v>
      </c>
      <c r="S1" s="43" t="s">
        <v>63</v>
      </c>
      <c r="T1" s="43" t="s">
        <v>64</v>
      </c>
      <c r="U1" s="43" t="s">
        <v>65</v>
      </c>
      <c r="V1" s="43" t="s">
        <v>66</v>
      </c>
      <c r="W1" s="43" t="s">
        <v>67</v>
      </c>
      <c r="X1" s="43" t="s">
        <v>68</v>
      </c>
      <c r="AA1" s="56" t="s">
        <v>80</v>
      </c>
      <c r="AB1" s="56"/>
      <c r="AC1" s="56"/>
      <c r="AD1" s="56"/>
      <c r="AE1" s="56"/>
    </row>
    <row r="2" spans="1:31" ht="15.75">
      <c r="A2" s="42">
        <v>1</v>
      </c>
      <c r="B2" s="39">
        <v>30000</v>
      </c>
      <c r="C2" s="39">
        <v>30000</v>
      </c>
      <c r="D2" s="39">
        <v>100000</v>
      </c>
      <c r="E2" s="39">
        <v>150000</v>
      </c>
      <c r="F2" s="39">
        <v>5074800</v>
      </c>
      <c r="G2" s="39">
        <v>10000</v>
      </c>
      <c r="H2" s="39">
        <v>10000</v>
      </c>
      <c r="I2" s="39">
        <v>10000</v>
      </c>
      <c r="J2" s="39">
        <v>0</v>
      </c>
      <c r="K2" s="39">
        <v>0</v>
      </c>
      <c r="L2" s="39">
        <v>99000</v>
      </c>
      <c r="M2" s="39">
        <v>55000</v>
      </c>
      <c r="N2" s="39">
        <v>99000</v>
      </c>
      <c r="O2" s="39">
        <v>0</v>
      </c>
      <c r="P2" s="39">
        <v>36000</v>
      </c>
      <c r="Q2" s="39">
        <v>60000</v>
      </c>
      <c r="R2" s="39">
        <v>30000</v>
      </c>
      <c r="S2" s="39">
        <v>20000</v>
      </c>
      <c r="T2" s="39">
        <v>35000</v>
      </c>
      <c r="U2" s="39">
        <v>10000</v>
      </c>
      <c r="V2" s="39">
        <v>100000</v>
      </c>
      <c r="W2" s="39">
        <v>120000</v>
      </c>
      <c r="X2" s="39">
        <v>230000</v>
      </c>
      <c r="AA2" s="41" t="s">
        <v>81</v>
      </c>
      <c r="AB2" s="41" t="s">
        <v>82</v>
      </c>
      <c r="AC2" s="41" t="s">
        <v>83</v>
      </c>
      <c r="AD2" s="41" t="s">
        <v>84</v>
      </c>
      <c r="AE2" s="30" t="s">
        <v>85</v>
      </c>
    </row>
    <row r="3" spans="1:31" ht="15.75">
      <c r="A3" s="42">
        <v>2</v>
      </c>
      <c r="B3" s="39"/>
      <c r="C3" s="39">
        <v>30000</v>
      </c>
      <c r="D3" s="39">
        <v>30000</v>
      </c>
      <c r="E3" s="39">
        <v>250000</v>
      </c>
      <c r="F3" s="39">
        <v>1226480</v>
      </c>
      <c r="G3" s="39">
        <v>50000</v>
      </c>
      <c r="H3" s="39">
        <v>5000</v>
      </c>
      <c r="I3" s="39">
        <v>50000</v>
      </c>
      <c r="J3" s="39"/>
      <c r="K3" s="39"/>
      <c r="L3" s="39">
        <v>99000</v>
      </c>
      <c r="M3" s="39">
        <v>475000</v>
      </c>
      <c r="N3" s="39"/>
      <c r="O3" s="39"/>
      <c r="P3" s="39"/>
      <c r="Q3" s="39">
        <v>308700</v>
      </c>
      <c r="R3" s="39">
        <v>30000</v>
      </c>
      <c r="S3" s="39"/>
      <c r="T3" s="39">
        <v>50000</v>
      </c>
      <c r="U3" s="39">
        <v>140000</v>
      </c>
      <c r="V3" s="39">
        <v>1864100</v>
      </c>
      <c r="W3" s="39">
        <v>20000</v>
      </c>
      <c r="X3" s="39">
        <v>30000</v>
      </c>
      <c r="Z3" s="40" t="s">
        <v>76</v>
      </c>
      <c r="AA3" s="30">
        <v>100000</v>
      </c>
      <c r="AB3" s="30">
        <v>20000</v>
      </c>
      <c r="AD3" s="30">
        <v>20000</v>
      </c>
      <c r="AE3" s="30">
        <v>30000</v>
      </c>
    </row>
    <row r="4" spans="1:31" ht="15.75">
      <c r="A4" s="42">
        <v>3</v>
      </c>
      <c r="B4" s="39"/>
      <c r="C4" s="39"/>
      <c r="D4" s="39">
        <v>15000</v>
      </c>
      <c r="E4" s="39"/>
      <c r="F4" s="39">
        <v>12000</v>
      </c>
      <c r="G4" s="39">
        <v>10000</v>
      </c>
      <c r="H4" s="39">
        <v>5000</v>
      </c>
      <c r="I4" s="39"/>
      <c r="J4" s="39"/>
      <c r="K4" s="39"/>
      <c r="L4" s="39">
        <v>99000</v>
      </c>
      <c r="M4" s="39">
        <v>36000</v>
      </c>
      <c r="N4" s="39"/>
      <c r="O4" s="39"/>
      <c r="P4" s="39"/>
      <c r="Q4" s="39">
        <v>5000</v>
      </c>
      <c r="R4" s="39">
        <v>10000</v>
      </c>
      <c r="S4" s="39"/>
      <c r="T4" s="39">
        <v>15000</v>
      </c>
      <c r="U4" s="39">
        <v>10000</v>
      </c>
      <c r="V4" s="39">
        <v>495000</v>
      </c>
      <c r="W4" s="39">
        <v>20000</v>
      </c>
      <c r="X4" s="35"/>
      <c r="Z4" s="40" t="s">
        <v>77</v>
      </c>
      <c r="AA4" s="30">
        <v>212000</v>
      </c>
      <c r="AB4" s="30">
        <v>80000</v>
      </c>
      <c r="AC4" s="30">
        <f>295600+70000</f>
        <v>365600</v>
      </c>
      <c r="AD4" s="30">
        <v>12000</v>
      </c>
      <c r="AE4" s="30">
        <v>100000</v>
      </c>
    </row>
    <row r="5" spans="1:31" ht="15.75">
      <c r="A5" s="42">
        <v>4</v>
      </c>
      <c r="B5" s="39"/>
      <c r="C5" s="39"/>
      <c r="D5" s="39">
        <v>30000</v>
      </c>
      <c r="E5" s="39">
        <v>0</v>
      </c>
      <c r="F5" s="39">
        <v>497420</v>
      </c>
      <c r="G5" s="39"/>
      <c r="H5" s="39">
        <v>10000</v>
      </c>
      <c r="I5" s="39"/>
      <c r="J5" s="39"/>
      <c r="K5" s="39"/>
      <c r="L5" s="39">
        <v>150000</v>
      </c>
      <c r="M5" s="39">
        <v>54900</v>
      </c>
      <c r="N5" s="39"/>
      <c r="O5" s="39"/>
      <c r="P5" s="39"/>
      <c r="Q5" s="39">
        <v>5000</v>
      </c>
      <c r="R5" s="39"/>
      <c r="S5" s="39"/>
      <c r="T5" s="39">
        <v>10000</v>
      </c>
      <c r="U5" s="39">
        <v>20000</v>
      </c>
      <c r="V5" s="39">
        <v>480000</v>
      </c>
      <c r="W5" s="39"/>
      <c r="X5" s="35"/>
      <c r="Z5" s="40" t="s">
        <v>78</v>
      </c>
      <c r="AA5" s="30">
        <v>238000</v>
      </c>
      <c r="AB5" s="30">
        <v>55000</v>
      </c>
      <c r="AC5" s="30">
        <v>10000</v>
      </c>
      <c r="AE5" s="30">
        <v>75000</v>
      </c>
    </row>
    <row r="6" spans="1:29" ht="15.75">
      <c r="A6" s="42">
        <v>5</v>
      </c>
      <c r="B6" s="39"/>
      <c r="C6" s="39"/>
      <c r="D6" s="39">
        <v>150000</v>
      </c>
      <c r="E6" s="39"/>
      <c r="F6" s="39">
        <v>50000</v>
      </c>
      <c r="G6" s="39"/>
      <c r="H6" s="39"/>
      <c r="I6" s="39"/>
      <c r="J6" s="39"/>
      <c r="K6" s="39"/>
      <c r="L6" s="39">
        <v>99000</v>
      </c>
      <c r="M6" s="39"/>
      <c r="N6" s="39"/>
      <c r="O6" s="39"/>
      <c r="P6" s="39"/>
      <c r="Q6" s="39">
        <v>10000</v>
      </c>
      <c r="R6" s="39"/>
      <c r="S6" s="39"/>
      <c r="T6" s="39">
        <v>4000</v>
      </c>
      <c r="U6" s="39">
        <v>30000</v>
      </c>
      <c r="V6" s="39"/>
      <c r="W6" s="39"/>
      <c r="X6" s="35"/>
      <c r="Z6" s="40" t="s">
        <v>79</v>
      </c>
      <c r="AB6" s="30">
        <v>60500</v>
      </c>
      <c r="AC6" s="30">
        <v>486000</v>
      </c>
    </row>
    <row r="7" spans="1:24" ht="15.75">
      <c r="A7" s="42">
        <v>6</v>
      </c>
      <c r="B7" s="39"/>
      <c r="C7" s="39"/>
      <c r="D7" s="39">
        <v>52500</v>
      </c>
      <c r="E7" s="39"/>
      <c r="F7" s="39">
        <v>50000</v>
      </c>
      <c r="G7" s="39"/>
      <c r="H7" s="39"/>
      <c r="I7" s="39"/>
      <c r="J7" s="39"/>
      <c r="K7" s="39"/>
      <c r="L7" s="39">
        <v>85000</v>
      </c>
      <c r="M7" s="39"/>
      <c r="N7" s="39"/>
      <c r="O7" s="39"/>
      <c r="P7" s="39"/>
      <c r="Q7" s="39">
        <v>10000</v>
      </c>
      <c r="R7" s="39"/>
      <c r="S7" s="39"/>
      <c r="T7" s="39">
        <v>0</v>
      </c>
      <c r="U7" s="39"/>
      <c r="V7" s="39"/>
      <c r="W7" s="39"/>
      <c r="X7" s="35"/>
    </row>
    <row r="8" spans="1:24" ht="15.75">
      <c r="A8" s="42">
        <v>7</v>
      </c>
      <c r="B8" s="39"/>
      <c r="C8" s="39"/>
      <c r="D8" s="39">
        <v>5000</v>
      </c>
      <c r="E8" s="39"/>
      <c r="F8" s="39">
        <v>50000</v>
      </c>
      <c r="G8" s="39"/>
      <c r="H8" s="39"/>
      <c r="I8" s="39"/>
      <c r="J8" s="39"/>
      <c r="K8" s="39"/>
      <c r="L8" s="39">
        <v>99000</v>
      </c>
      <c r="M8" s="39"/>
      <c r="N8" s="39"/>
      <c r="O8" s="39"/>
      <c r="P8" s="39"/>
      <c r="Q8" s="39">
        <v>20000</v>
      </c>
      <c r="R8" s="39"/>
      <c r="S8" s="39"/>
      <c r="T8" s="39"/>
      <c r="U8" s="39"/>
      <c r="V8" s="39"/>
      <c r="W8" s="39"/>
      <c r="X8" s="35"/>
    </row>
    <row r="9" spans="1:27" ht="15.75">
      <c r="A9" s="42">
        <v>8</v>
      </c>
      <c r="B9" s="39"/>
      <c r="C9" s="39"/>
      <c r="D9" s="39">
        <v>5000</v>
      </c>
      <c r="E9" s="39"/>
      <c r="F9" s="39"/>
      <c r="G9" s="39"/>
      <c r="H9" s="39"/>
      <c r="I9" s="39"/>
      <c r="J9" s="39"/>
      <c r="K9" s="39"/>
      <c r="L9" s="39">
        <v>65000</v>
      </c>
      <c r="M9" s="39"/>
      <c r="N9" s="39"/>
      <c r="O9" s="39"/>
      <c r="P9" s="39"/>
      <c r="Q9" s="39">
        <v>20000</v>
      </c>
      <c r="R9" s="39"/>
      <c r="S9" s="39"/>
      <c r="T9" s="39"/>
      <c r="U9" s="39"/>
      <c r="V9" s="39"/>
      <c r="W9" s="39"/>
      <c r="X9" s="35"/>
      <c r="AA9" s="30">
        <f>SUM(AA3:AE6)</f>
        <v>1864100</v>
      </c>
    </row>
    <row r="10" spans="1:24" ht="15.75">
      <c r="A10" s="42">
        <v>9</v>
      </c>
      <c r="B10" s="39"/>
      <c r="C10" s="39"/>
      <c r="D10" s="39">
        <v>90000</v>
      </c>
      <c r="E10" s="39"/>
      <c r="F10" s="39"/>
      <c r="G10" s="39"/>
      <c r="H10" s="39"/>
      <c r="I10" s="39"/>
      <c r="J10" s="39"/>
      <c r="K10" s="39"/>
      <c r="L10" s="39">
        <v>99000</v>
      </c>
      <c r="M10" s="39"/>
      <c r="N10" s="39"/>
      <c r="O10" s="39"/>
      <c r="P10" s="39"/>
      <c r="Q10" s="39">
        <v>20000</v>
      </c>
      <c r="R10" s="39"/>
      <c r="S10" s="39"/>
      <c r="T10" s="39"/>
      <c r="U10" s="39"/>
      <c r="V10" s="39"/>
      <c r="W10" s="39"/>
      <c r="X10" s="35"/>
    </row>
    <row r="11" spans="1:24" ht="15.75">
      <c r="A11" s="42">
        <v>10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>
        <v>600000</v>
      </c>
      <c r="M11" s="39"/>
      <c r="N11" s="39"/>
      <c r="O11" s="39"/>
      <c r="P11" s="39"/>
      <c r="Q11" s="39">
        <v>545760</v>
      </c>
      <c r="R11" s="39"/>
      <c r="S11" s="39"/>
      <c r="T11" s="39"/>
      <c r="U11" s="39"/>
      <c r="V11" s="39"/>
      <c r="W11" s="39"/>
      <c r="X11" s="35"/>
    </row>
    <row r="12" spans="1:24" ht="15.75">
      <c r="A12" s="42">
        <v>11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>
        <v>836000</v>
      </c>
      <c r="R12" s="39"/>
      <c r="S12" s="39"/>
      <c r="T12" s="39"/>
      <c r="U12" s="39"/>
      <c r="V12" s="39"/>
      <c r="W12" s="39"/>
      <c r="X12" s="35"/>
    </row>
    <row r="13" spans="1:24" ht="15.75">
      <c r="A13" s="42">
        <v>12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5"/>
    </row>
    <row r="14" spans="1:24" ht="15.75">
      <c r="A14" s="34">
        <v>13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5.75">
      <c r="A15" s="34">
        <v>14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ht="15.75">
      <c r="A16" s="34">
        <v>15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4" ht="15.75">
      <c r="A17" s="34">
        <v>16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4" ht="15.75">
      <c r="A18" s="34">
        <v>17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4" ht="15.75">
      <c r="A19" s="34">
        <v>18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</row>
    <row r="20" spans="1:24" ht="15.75">
      <c r="A20" s="34">
        <v>19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5.7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5.75">
      <c r="A22" s="32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s="31" customFormat="1" ht="15.75">
      <c r="A23" s="33"/>
      <c r="B23" s="37">
        <f aca="true" t="shared" si="0" ref="B23:X23">SUM(B2:B22)</f>
        <v>30000</v>
      </c>
      <c r="C23" s="37">
        <f t="shared" si="0"/>
        <v>60000</v>
      </c>
      <c r="D23" s="37">
        <f t="shared" si="0"/>
        <v>477500</v>
      </c>
      <c r="E23" s="37">
        <f t="shared" si="0"/>
        <v>400000</v>
      </c>
      <c r="F23" s="37">
        <f t="shared" si="0"/>
        <v>6960700</v>
      </c>
      <c r="G23" s="37">
        <f t="shared" si="0"/>
        <v>70000</v>
      </c>
      <c r="H23" s="37">
        <f t="shared" si="0"/>
        <v>30000</v>
      </c>
      <c r="I23" s="37">
        <f t="shared" si="0"/>
        <v>60000</v>
      </c>
      <c r="J23" s="37">
        <f t="shared" si="0"/>
        <v>0</v>
      </c>
      <c r="K23" s="37">
        <f t="shared" si="0"/>
        <v>0</v>
      </c>
      <c r="L23" s="37">
        <f t="shared" si="0"/>
        <v>1494000</v>
      </c>
      <c r="M23" s="37">
        <f t="shared" si="0"/>
        <v>620900</v>
      </c>
      <c r="N23" s="37">
        <f t="shared" si="0"/>
        <v>99000</v>
      </c>
      <c r="O23" s="37">
        <f t="shared" si="0"/>
        <v>0</v>
      </c>
      <c r="P23" s="37">
        <f t="shared" si="0"/>
        <v>36000</v>
      </c>
      <c r="Q23" s="37">
        <f t="shared" si="0"/>
        <v>1840460</v>
      </c>
      <c r="R23" s="37">
        <f t="shared" si="0"/>
        <v>70000</v>
      </c>
      <c r="S23" s="37">
        <f t="shared" si="0"/>
        <v>20000</v>
      </c>
      <c r="T23" s="37">
        <f t="shared" si="0"/>
        <v>114000</v>
      </c>
      <c r="U23" s="37">
        <f t="shared" si="0"/>
        <v>210000</v>
      </c>
      <c r="V23" s="37">
        <f t="shared" si="0"/>
        <v>2939100</v>
      </c>
      <c r="W23" s="37">
        <f t="shared" si="0"/>
        <v>160000</v>
      </c>
      <c r="X23" s="37">
        <f t="shared" si="0"/>
        <v>260000</v>
      </c>
    </row>
  </sheetData>
  <sheetProtection/>
  <mergeCells count="1">
    <mergeCell ref="AA1:AE1"/>
  </mergeCells>
  <printOptions/>
  <pageMargins left="0.18" right="0.2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2006-09-13T11:32:04Z</dcterms:created>
  <dcterms:modified xsi:type="dcterms:W3CDTF">2016-11-13T05:30:11Z</dcterms:modified>
  <cp:category/>
  <cp:version/>
  <cp:contentType/>
  <cp:contentStatus/>
</cp:coreProperties>
</file>